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-15" yWindow="-15" windowWidth="15330" windowHeight="4710"/>
  </bookViews>
  <sheets>
    <sheet name="Historical YE 6-2012" sheetId="10" r:id="rId1"/>
    <sheet name="Base YE 6-2013" sheetId="11" r:id="rId2"/>
  </sheets>
  <calcPr calcId="145621" calcMode="manual" iterate="1"/>
</workbook>
</file>

<file path=xl/calcChain.xml><?xml version="1.0" encoding="utf-8"?>
<calcChain xmlns="http://schemas.openxmlformats.org/spreadsheetml/2006/main">
  <c r="F73" i="11"/>
  <c r="E73"/>
  <c r="F52"/>
  <c r="E52"/>
  <c r="F36"/>
  <c r="E36"/>
  <c r="F20"/>
  <c r="E20"/>
  <c r="E134" i="10"/>
  <c r="D134"/>
  <c r="E111"/>
  <c r="D111"/>
  <c r="E94"/>
  <c r="D94"/>
  <c r="E77"/>
  <c r="D77"/>
  <c r="G8" i="11" l="1"/>
  <c r="D9" s="1"/>
  <c r="G9" s="1"/>
  <c r="D10" s="1"/>
  <c r="G10" s="1"/>
  <c r="D11" s="1"/>
  <c r="G11" s="1"/>
  <c r="D12" s="1"/>
  <c r="G12" s="1"/>
  <c r="D13" s="1"/>
  <c r="G13" s="1"/>
  <c r="F65" i="10"/>
  <c r="C66" s="1"/>
  <c r="F66" s="1"/>
  <c r="C67" s="1"/>
  <c r="F67" s="1"/>
  <c r="C68" s="1"/>
  <c r="F68" s="1"/>
  <c r="C69" s="1"/>
  <c r="F69" s="1"/>
  <c r="C70" s="1"/>
  <c r="F70" s="1"/>
  <c r="C71" s="1"/>
  <c r="F71" s="1"/>
  <c r="C72" s="1"/>
  <c r="F72" s="1"/>
  <c r="C73" s="1"/>
  <c r="F73" s="1"/>
  <c r="C74" s="1"/>
  <c r="F74" s="1"/>
  <c r="C75" s="1"/>
  <c r="F75" s="1"/>
  <c r="C76" s="1"/>
  <c r="F76" s="1"/>
  <c r="G61" i="11"/>
  <c r="D62" s="1"/>
  <c r="G62" s="1"/>
  <c r="D63" s="1"/>
  <c r="G63" s="1"/>
  <c r="D64" s="1"/>
  <c r="G64" s="1"/>
  <c r="D65" s="1"/>
  <c r="G65" s="1"/>
  <c r="D66" s="1"/>
  <c r="G66" s="1"/>
  <c r="D67" s="1"/>
  <c r="G67" s="1"/>
  <c r="D68" s="1"/>
  <c r="G68" s="1"/>
  <c r="D69" s="1"/>
  <c r="G69" s="1"/>
  <c r="D70" s="1"/>
  <c r="G70" s="1"/>
  <c r="D71" s="1"/>
  <c r="G71" s="1"/>
  <c r="D72" s="1"/>
  <c r="G72" s="1"/>
  <c r="G40"/>
  <c r="D41" s="1"/>
  <c r="G41" s="1"/>
  <c r="D42" s="1"/>
  <c r="G42" s="1"/>
  <c r="D43" s="1"/>
  <c r="G43" s="1"/>
  <c r="D44" s="1"/>
  <c r="G44" s="1"/>
  <c r="D45" s="1"/>
  <c r="G45" s="1"/>
  <c r="D46" s="1"/>
  <c r="G46" s="1"/>
  <c r="D47" s="1"/>
  <c r="G47" s="1"/>
  <c r="D48" s="1"/>
  <c r="G48" s="1"/>
  <c r="D49" s="1"/>
  <c r="G49" s="1"/>
  <c r="D50" s="1"/>
  <c r="G50" s="1"/>
  <c r="D51" s="1"/>
  <c r="G51" s="1"/>
  <c r="G24"/>
  <c r="D25" s="1"/>
  <c r="G25" s="1"/>
  <c r="D26" s="1"/>
  <c r="G26" s="1"/>
  <c r="D27" s="1"/>
  <c r="G27" s="1"/>
  <c r="D28" s="1"/>
  <c r="G28" s="1"/>
  <c r="D29" s="1"/>
  <c r="G29" s="1"/>
  <c r="D30" s="1"/>
  <c r="G30" s="1"/>
  <c r="D31" s="1"/>
  <c r="G31" s="1"/>
  <c r="D32" s="1"/>
  <c r="G32" s="1"/>
  <c r="D33" s="1"/>
  <c r="G33" s="1"/>
  <c r="D34" s="1"/>
  <c r="G34" s="1"/>
  <c r="D35" s="1"/>
  <c r="G35" s="1"/>
  <c r="C123" i="10"/>
  <c r="F123" s="1"/>
  <c r="C124" s="1"/>
  <c r="F124" s="1"/>
  <c r="C125" s="1"/>
  <c r="F125" s="1"/>
  <c r="C126" s="1"/>
  <c r="F126" s="1"/>
  <c r="C127" s="1"/>
  <c r="F127" s="1"/>
  <c r="C128" s="1"/>
  <c r="F128" s="1"/>
  <c r="C129" s="1"/>
  <c r="F129" s="1"/>
  <c r="C130" s="1"/>
  <c r="F130" s="1"/>
  <c r="C131" s="1"/>
  <c r="F131" s="1"/>
  <c r="C132" s="1"/>
  <c r="F132" s="1"/>
  <c r="C133" s="1"/>
  <c r="F133" s="1"/>
  <c r="F122"/>
  <c r="F99"/>
  <c r="C100" s="1"/>
  <c r="F100" s="1"/>
  <c r="C101" s="1"/>
  <c r="F101" s="1"/>
  <c r="C102" s="1"/>
  <c r="F102" s="1"/>
  <c r="C103" s="1"/>
  <c r="F103" s="1"/>
  <c r="C104" s="1"/>
  <c r="F104" s="1"/>
  <c r="C105" s="1"/>
  <c r="F105" s="1"/>
  <c r="C106" s="1"/>
  <c r="F106" s="1"/>
  <c r="C107" s="1"/>
  <c r="F107" s="1"/>
  <c r="C108" s="1"/>
  <c r="F108" s="1"/>
  <c r="C109" s="1"/>
  <c r="F109" s="1"/>
  <c r="C110" s="1"/>
  <c r="F110" s="1"/>
  <c r="F82"/>
  <c r="C83" s="1"/>
  <c r="F83" s="1"/>
  <c r="C84" s="1"/>
  <c r="F84" s="1"/>
  <c r="C85" s="1"/>
  <c r="F85" s="1"/>
  <c r="C86" s="1"/>
  <c r="F86" s="1"/>
  <c r="C87" s="1"/>
  <c r="F87" s="1"/>
  <c r="C88" s="1"/>
  <c r="F88" s="1"/>
  <c r="C89" s="1"/>
  <c r="F89" s="1"/>
  <c r="C90" s="1"/>
  <c r="F90" s="1"/>
  <c r="C91" s="1"/>
  <c r="F91" s="1"/>
  <c r="C92" s="1"/>
  <c r="F92" s="1"/>
  <c r="C93" s="1"/>
  <c r="F93" s="1"/>
  <c r="D14" i="11" l="1"/>
  <c r="G14" s="1"/>
  <c r="D15" l="1"/>
  <c r="G15" s="1"/>
  <c r="D16" s="1"/>
  <c r="G16" s="1"/>
  <c r="D17" s="1"/>
  <c r="G17" s="1"/>
  <c r="D18" s="1"/>
  <c r="G18" l="1"/>
  <c r="D19" l="1"/>
  <c r="G19" s="1"/>
  <c r="F39" i="10" l="1"/>
  <c r="F57"/>
  <c r="G57"/>
  <c r="E57"/>
  <c r="D57"/>
  <c r="H51"/>
  <c r="C52" s="1"/>
  <c r="H52" s="1"/>
  <c r="C53" s="1"/>
  <c r="H53" s="1"/>
  <c r="C54" s="1"/>
  <c r="H54" s="1"/>
  <c r="C55" s="1"/>
  <c r="C56" s="1"/>
  <c r="H56" s="1"/>
  <c r="H45"/>
  <c r="C46" s="1"/>
  <c r="H46" s="1"/>
  <c r="C47" s="1"/>
  <c r="H47" s="1"/>
  <c r="C48" s="1"/>
  <c r="H48" s="1"/>
  <c r="C49" s="1"/>
  <c r="H49" s="1"/>
  <c r="C50" s="1"/>
  <c r="H50" s="1"/>
  <c r="F21"/>
  <c r="G21"/>
  <c r="E21"/>
  <c r="D21"/>
  <c r="H9"/>
  <c r="C10" s="1"/>
  <c r="H10" s="1"/>
  <c r="C11" s="1"/>
  <c r="H11" s="1"/>
  <c r="C12" s="1"/>
  <c r="H12" s="1"/>
  <c r="C13" s="1"/>
  <c r="H13" s="1"/>
  <c r="C14" s="1"/>
  <c r="H14" s="1"/>
  <c r="C15" s="1"/>
  <c r="H15" s="1"/>
  <c r="C16" s="1"/>
  <c r="H16" s="1"/>
  <c r="C17" s="1"/>
  <c r="H17" s="1"/>
  <c r="C18" s="1"/>
  <c r="H18" s="1"/>
  <c r="C19" s="1"/>
  <c r="H19" s="1"/>
  <c r="C20" s="1"/>
  <c r="H27"/>
  <c r="G39"/>
  <c r="E39"/>
  <c r="D39"/>
  <c r="C28" l="1"/>
  <c r="H28" s="1"/>
  <c r="C29" l="1"/>
  <c r="H29" s="1"/>
  <c r="C30" l="1"/>
  <c r="H30" s="1"/>
  <c r="C31" l="1"/>
  <c r="H31" s="1"/>
  <c r="C32" l="1"/>
  <c r="H32" s="1"/>
  <c r="H33" s="1"/>
  <c r="C34" s="1"/>
  <c r="H34" s="1"/>
  <c r="C35" s="1"/>
  <c r="H35" s="1"/>
  <c r="C36" s="1"/>
  <c r="H36" s="1"/>
  <c r="C37" s="1"/>
  <c r="H37" s="1"/>
  <c r="C38" s="1"/>
  <c r="H38" s="1"/>
</calcChain>
</file>

<file path=xl/sharedStrings.xml><?xml version="1.0" encoding="utf-8"?>
<sst xmlns="http://schemas.openxmlformats.org/spreadsheetml/2006/main" count="80" uniqueCount="19">
  <si>
    <t>Insurance</t>
  </si>
  <si>
    <t>Claims</t>
  </si>
  <si>
    <t xml:space="preserve">Captive </t>
  </si>
  <si>
    <t>Begin Bal</t>
  </si>
  <si>
    <t>Accruals</t>
  </si>
  <si>
    <t>End Bal</t>
  </si>
  <si>
    <t>Property Insurance Reserves</t>
  </si>
  <si>
    <t xml:space="preserve">Regulatory </t>
  </si>
  <si>
    <t>Liability</t>
  </si>
  <si>
    <t xml:space="preserve">UT 2014 GRC </t>
  </si>
  <si>
    <t>Historical Year July 2011 - June 2012</t>
  </si>
  <si>
    <t>Reg Liab - OR - Prop Ins</t>
  </si>
  <si>
    <t>Reg Liab - ID - Prop Ins</t>
  </si>
  <si>
    <t>Reg Liab - UT - Prop Ins</t>
  </si>
  <si>
    <t>Reg Liab - WY - Prop Ins</t>
  </si>
  <si>
    <t>Base Year July 2012 - June 2013</t>
  </si>
  <si>
    <t>Thermal</t>
  </si>
  <si>
    <t>T&amp;D Lines - Pacific Power</t>
  </si>
  <si>
    <t>T&amp;D Lines - Rocky Mountain Power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</si>
</sst>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[$-409]mmm\-yy;@"/>
  </numFmts>
  <fonts count="10">
    <font>
      <sz val="10"/>
      <name val="MS Sans Serif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8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6"/>
    <xf numFmtId="0" fontId="5" fillId="0" borderId="0" xfId="6" applyFont="1"/>
    <xf numFmtId="0" fontId="3" fillId="0" borderId="0" xfId="5"/>
    <xf numFmtId="0" fontId="4" fillId="0" borderId="0" xfId="5" applyFont="1"/>
    <xf numFmtId="0" fontId="1" fillId="0" borderId="0" xfId="5" applyFont="1"/>
    <xf numFmtId="0" fontId="2" fillId="0" borderId="0" xfId="5" applyFont="1"/>
    <xf numFmtId="0" fontId="3" fillId="0" borderId="0" xfId="4"/>
    <xf numFmtId="0" fontId="5" fillId="0" borderId="0" xfId="4" applyFont="1"/>
    <xf numFmtId="0" fontId="6" fillId="0" borderId="0" xfId="6" applyFont="1"/>
    <xf numFmtId="0" fontId="5" fillId="0" borderId="0" xfId="6" applyFont="1" applyAlignment="1">
      <alignment horizontal="center"/>
    </xf>
    <xf numFmtId="0" fontId="5" fillId="0" borderId="1" xfId="6" applyFont="1" applyBorder="1" applyAlignment="1">
      <alignment horizontal="center"/>
    </xf>
    <xf numFmtId="165" fontId="5" fillId="0" borderId="0" xfId="6" applyNumberFormat="1" applyFont="1"/>
    <xf numFmtId="0" fontId="3" fillId="0" borderId="0" xfId="3"/>
    <xf numFmtId="164" fontId="0" fillId="0" borderId="0" xfId="0" applyNumberFormat="1"/>
    <xf numFmtId="164" fontId="5" fillId="0" borderId="0" xfId="6" applyNumberFormat="1" applyFont="1"/>
    <xf numFmtId="164" fontId="3" fillId="0" borderId="0" xfId="6" applyNumberFormat="1"/>
    <xf numFmtId="164" fontId="7" fillId="0" borderId="0" xfId="2" applyNumberFormat="1" applyFont="1" applyAlignment="1">
      <alignment horizontal="center"/>
    </xf>
    <xf numFmtId="164" fontId="3" fillId="0" borderId="0" xfId="1" applyNumberFormat="1" applyFont="1"/>
    <xf numFmtId="164" fontId="3" fillId="0" borderId="0" xfId="4" applyNumberFormat="1"/>
    <xf numFmtId="164" fontId="3" fillId="0" borderId="0" xfId="2" applyNumberFormat="1"/>
    <xf numFmtId="164" fontId="5" fillId="0" borderId="0" xfId="4" applyNumberFormat="1" applyFont="1"/>
    <xf numFmtId="164" fontId="3" fillId="0" borderId="1" xfId="2" applyNumberFormat="1" applyBorder="1"/>
    <xf numFmtId="164" fontId="5" fillId="0" borderId="0" xfId="2" applyNumberFormat="1" applyFont="1"/>
    <xf numFmtId="164" fontId="5" fillId="0" borderId="0" xfId="6" applyNumberFormat="1" applyFont="1" applyAlignment="1">
      <alignment horizontal="center"/>
    </xf>
    <xf numFmtId="164" fontId="5" fillId="0" borderId="1" xfId="6" applyNumberFormat="1" applyFont="1" applyBorder="1" applyAlignment="1">
      <alignment horizontal="center"/>
    </xf>
    <xf numFmtId="164" fontId="3" fillId="0" borderId="0" xfId="1" applyNumberFormat="1"/>
    <xf numFmtId="164" fontId="5" fillId="0" borderId="0" xfId="1" applyNumberFormat="1" applyFont="1"/>
    <xf numFmtId="164" fontId="3" fillId="0" borderId="0" xfId="2" applyNumberFormat="1" applyBorder="1"/>
    <xf numFmtId="43" fontId="5" fillId="0" borderId="0" xfId="2" applyFont="1"/>
    <xf numFmtId="37" fontId="3" fillId="0" borderId="0" xfId="2" applyNumberFormat="1"/>
    <xf numFmtId="37" fontId="8" fillId="0" borderId="0" xfId="7" applyNumberFormat="1"/>
    <xf numFmtId="37" fontId="3" fillId="0" borderId="1" xfId="2" applyNumberFormat="1" applyBorder="1"/>
    <xf numFmtId="164" fontId="3" fillId="0" borderId="1" xfId="1" applyNumberFormat="1" applyBorder="1"/>
    <xf numFmtId="37" fontId="5" fillId="0" borderId="0" xfId="2" applyNumberFormat="1" applyFont="1"/>
    <xf numFmtId="164" fontId="9" fillId="0" borderId="0" xfId="0" applyNumberFormat="1" applyFont="1"/>
    <xf numFmtId="164" fontId="0" fillId="0" borderId="1" xfId="0" applyNumberFormat="1" applyBorder="1"/>
  </cellXfs>
  <cellStyles count="8">
    <cellStyle name="Comma" xfId="7" builtinId="3"/>
    <cellStyle name="Comma_Base Year July 07 - June 08" xfId="1"/>
    <cellStyle name="Comma_Property Ins fy2008 for tax" xfId="2"/>
    <cellStyle name="Normal" xfId="0" builtinId="0"/>
    <cellStyle name="Normal_Base Year CY 2008" xfId="3"/>
    <cellStyle name="Normal_Base Year July 07 - June 08" xfId="4"/>
    <cellStyle name="Normal_Property Ins fy2007 for tax" xfId="5"/>
    <cellStyle name="Normal_Property Ins fy2008 for tax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4"/>
  <sheetViews>
    <sheetView tabSelected="1" zoomScaleNormal="100" workbookViewId="0">
      <selection activeCell="M108" sqref="M108"/>
    </sheetView>
  </sheetViews>
  <sheetFormatPr defaultRowHeight="12.75"/>
  <cols>
    <col min="1" max="1" width="2.5703125" customWidth="1"/>
    <col min="2" max="2" width="9.28515625" bestFit="1" customWidth="1"/>
    <col min="3" max="3" width="13.85546875" bestFit="1" customWidth="1"/>
    <col min="4" max="4" width="16.7109375" bestFit="1" customWidth="1"/>
    <col min="5" max="5" width="16.28515625" bestFit="1" customWidth="1"/>
    <col min="6" max="6" width="16.140625" customWidth="1"/>
    <col min="7" max="7" width="16.28515625" bestFit="1" customWidth="1"/>
    <col min="8" max="8" width="12.140625" customWidth="1"/>
    <col min="9" max="9" width="11.85546875" bestFit="1" customWidth="1"/>
  </cols>
  <sheetData>
    <row r="1" spans="1:11" s="3" customFormat="1" ht="15.75">
      <c r="A1" s="5" t="s">
        <v>9</v>
      </c>
    </row>
    <row r="2" spans="1:11" s="6" customFormat="1" ht="15.75">
      <c r="A2" s="5" t="s">
        <v>6</v>
      </c>
    </row>
    <row r="3" spans="1:11" s="3" customFormat="1" ht="15">
      <c r="A3" s="4" t="s">
        <v>10</v>
      </c>
    </row>
    <row r="4" spans="1:11" s="3" customFormat="1" ht="15">
      <c r="A4" s="4"/>
    </row>
    <row r="5" spans="1:11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>
      <c r="A6" s="7"/>
      <c r="B6" s="9">
        <v>280301</v>
      </c>
      <c r="C6" s="8" t="s">
        <v>16</v>
      </c>
      <c r="D6" s="7"/>
      <c r="E6" s="7"/>
      <c r="F6" s="7"/>
      <c r="G6" s="7"/>
      <c r="H6" s="7"/>
      <c r="I6" s="7"/>
      <c r="J6" s="7"/>
      <c r="K6" s="7"/>
    </row>
    <row r="7" spans="1:11">
      <c r="A7" s="2"/>
      <c r="C7" s="2"/>
      <c r="D7" s="2"/>
      <c r="E7" s="10" t="s">
        <v>2</v>
      </c>
      <c r="F7" s="10" t="s">
        <v>7</v>
      </c>
      <c r="G7" s="2"/>
      <c r="H7" s="2"/>
      <c r="I7" s="8"/>
      <c r="J7" s="7"/>
      <c r="K7" s="7"/>
    </row>
    <row r="8" spans="1:11">
      <c r="A8" s="2"/>
      <c r="B8" s="2"/>
      <c r="C8" s="11" t="s">
        <v>3</v>
      </c>
      <c r="D8" s="11" t="s">
        <v>4</v>
      </c>
      <c r="E8" s="11" t="s">
        <v>0</v>
      </c>
      <c r="F8" s="11" t="s">
        <v>8</v>
      </c>
      <c r="G8" s="11" t="s">
        <v>1</v>
      </c>
      <c r="H8" s="11" t="s">
        <v>5</v>
      </c>
      <c r="I8" s="8"/>
      <c r="J8" s="7"/>
      <c r="K8" s="7"/>
    </row>
    <row r="9" spans="1:11">
      <c r="A9" s="1"/>
      <c r="B9" s="12">
        <v>40725</v>
      </c>
      <c r="C9" s="17">
        <v>0</v>
      </c>
      <c r="D9" s="20">
        <v>0</v>
      </c>
      <c r="E9" s="20">
        <v>0</v>
      </c>
      <c r="F9" s="20">
        <v>0</v>
      </c>
      <c r="G9" s="20">
        <v>0</v>
      </c>
      <c r="H9" s="17">
        <f t="shared" ref="H9:H19" si="0">SUM(C9:G9)</f>
        <v>0</v>
      </c>
      <c r="I9" s="21"/>
      <c r="J9" s="19"/>
      <c r="K9" s="19"/>
    </row>
    <row r="10" spans="1:11">
      <c r="A10" s="1"/>
      <c r="B10" s="12">
        <v>40756</v>
      </c>
      <c r="C10" s="17">
        <f t="shared" ref="C10:C20" si="1">+H9</f>
        <v>0</v>
      </c>
      <c r="D10" s="20">
        <v>0</v>
      </c>
      <c r="E10" s="20">
        <v>0</v>
      </c>
      <c r="F10" s="20">
        <v>0</v>
      </c>
      <c r="G10" s="20">
        <v>0</v>
      </c>
      <c r="H10" s="17">
        <f t="shared" si="0"/>
        <v>0</v>
      </c>
      <c r="I10" s="21"/>
      <c r="J10" s="19"/>
      <c r="K10" s="19"/>
    </row>
    <row r="11" spans="1:11">
      <c r="A11" s="1"/>
      <c r="B11" s="12">
        <v>40787</v>
      </c>
      <c r="C11" s="17">
        <f t="shared" si="1"/>
        <v>0</v>
      </c>
      <c r="D11" s="20">
        <v>-2361.84</v>
      </c>
      <c r="E11" s="20">
        <v>0</v>
      </c>
      <c r="F11" s="20">
        <v>0</v>
      </c>
      <c r="G11" s="20">
        <v>2361.84</v>
      </c>
      <c r="H11" s="17">
        <f t="shared" si="0"/>
        <v>0</v>
      </c>
      <c r="I11" s="21"/>
      <c r="J11" s="19"/>
      <c r="K11" s="19"/>
    </row>
    <row r="12" spans="1:11">
      <c r="A12" s="1"/>
      <c r="B12" s="12">
        <v>40817</v>
      </c>
      <c r="C12" s="17">
        <f t="shared" si="1"/>
        <v>0</v>
      </c>
      <c r="D12" s="20">
        <v>0</v>
      </c>
      <c r="E12" s="20">
        <v>0</v>
      </c>
      <c r="F12" s="20">
        <v>0</v>
      </c>
      <c r="G12" s="20">
        <v>0</v>
      </c>
      <c r="H12" s="17">
        <f t="shared" si="0"/>
        <v>0</v>
      </c>
      <c r="I12" s="18"/>
      <c r="J12" s="19"/>
      <c r="K12" s="19"/>
    </row>
    <row r="13" spans="1:11">
      <c r="A13" s="13"/>
      <c r="B13" s="12">
        <v>40848</v>
      </c>
      <c r="C13" s="17">
        <f t="shared" si="1"/>
        <v>0</v>
      </c>
      <c r="D13" s="20">
        <v>-52050</v>
      </c>
      <c r="E13" s="20">
        <v>0</v>
      </c>
      <c r="F13" s="20">
        <v>0</v>
      </c>
      <c r="G13" s="20">
        <v>52050</v>
      </c>
      <c r="H13" s="17">
        <f t="shared" si="0"/>
        <v>0</v>
      </c>
      <c r="I13" s="18"/>
      <c r="J13" s="19"/>
      <c r="K13" s="19"/>
    </row>
    <row r="14" spans="1:11">
      <c r="A14" s="13"/>
      <c r="B14" s="12">
        <v>40878</v>
      </c>
      <c r="C14" s="17">
        <f t="shared" si="1"/>
        <v>0</v>
      </c>
      <c r="D14" s="28">
        <v>-31588.01</v>
      </c>
      <c r="E14" s="28">
        <v>0</v>
      </c>
      <c r="F14" s="28">
        <v>0</v>
      </c>
      <c r="G14" s="28">
        <v>31588.01</v>
      </c>
      <c r="H14" s="17">
        <f t="shared" si="0"/>
        <v>0</v>
      </c>
      <c r="I14" s="18"/>
      <c r="J14" s="19"/>
      <c r="K14" s="19"/>
    </row>
    <row r="15" spans="1:11">
      <c r="A15" s="13"/>
      <c r="B15" s="12">
        <v>40909</v>
      </c>
      <c r="C15" s="17">
        <f t="shared" si="1"/>
        <v>0</v>
      </c>
      <c r="D15" s="28">
        <v>0</v>
      </c>
      <c r="E15" s="28">
        <v>0</v>
      </c>
      <c r="F15" s="28">
        <v>0</v>
      </c>
      <c r="G15" s="28">
        <v>0</v>
      </c>
      <c r="H15" s="17">
        <f t="shared" si="0"/>
        <v>0</v>
      </c>
      <c r="I15" s="18"/>
      <c r="J15" s="19"/>
      <c r="K15" s="19"/>
    </row>
    <row r="16" spans="1:11">
      <c r="A16" s="13"/>
      <c r="B16" s="12">
        <v>40940</v>
      </c>
      <c r="C16" s="17">
        <f t="shared" si="1"/>
        <v>0</v>
      </c>
      <c r="D16" s="28">
        <v>0</v>
      </c>
      <c r="E16" s="28">
        <v>0</v>
      </c>
      <c r="F16" s="28">
        <v>0</v>
      </c>
      <c r="G16" s="28">
        <v>0</v>
      </c>
      <c r="H16" s="17">
        <f t="shared" si="0"/>
        <v>0</v>
      </c>
      <c r="I16" s="18"/>
      <c r="J16" s="19"/>
      <c r="K16" s="19"/>
    </row>
    <row r="17" spans="1:11">
      <c r="A17" s="13"/>
      <c r="B17" s="12">
        <v>40969</v>
      </c>
      <c r="C17" s="17">
        <f t="shared" si="1"/>
        <v>0</v>
      </c>
      <c r="D17" s="28">
        <v>0</v>
      </c>
      <c r="E17" s="28">
        <v>0</v>
      </c>
      <c r="F17" s="28">
        <v>0</v>
      </c>
      <c r="G17" s="28">
        <v>0</v>
      </c>
      <c r="H17" s="17">
        <f t="shared" si="0"/>
        <v>0</v>
      </c>
      <c r="I17" s="18"/>
      <c r="J17" s="19"/>
      <c r="K17" s="19"/>
    </row>
    <row r="18" spans="1:11">
      <c r="A18" s="13"/>
      <c r="B18" s="12">
        <v>41000</v>
      </c>
      <c r="C18" s="17">
        <f t="shared" si="1"/>
        <v>0</v>
      </c>
      <c r="D18" s="28">
        <v>0</v>
      </c>
      <c r="E18" s="28">
        <v>0</v>
      </c>
      <c r="F18" s="28">
        <v>0</v>
      </c>
      <c r="G18" s="28">
        <v>0</v>
      </c>
      <c r="H18" s="17">
        <f t="shared" si="0"/>
        <v>0</v>
      </c>
      <c r="I18" s="18"/>
      <c r="J18" s="19"/>
      <c r="K18" s="19"/>
    </row>
    <row r="19" spans="1:11">
      <c r="A19" s="13"/>
      <c r="B19" s="12">
        <v>41030</v>
      </c>
      <c r="C19" s="17">
        <f t="shared" si="1"/>
        <v>0</v>
      </c>
      <c r="D19" s="28">
        <v>0</v>
      </c>
      <c r="E19" s="28">
        <v>0</v>
      </c>
      <c r="F19" s="28">
        <v>0</v>
      </c>
      <c r="G19" s="28">
        <v>0</v>
      </c>
      <c r="H19" s="17">
        <f t="shared" si="0"/>
        <v>0</v>
      </c>
      <c r="I19" s="18"/>
      <c r="J19" s="19"/>
      <c r="K19" s="19"/>
    </row>
    <row r="20" spans="1:11">
      <c r="A20" s="13"/>
      <c r="B20" s="12">
        <v>41061</v>
      </c>
      <c r="C20" s="17">
        <f t="shared" si="1"/>
        <v>0</v>
      </c>
      <c r="D20" s="22">
        <v>0</v>
      </c>
      <c r="E20" s="22">
        <v>0</v>
      </c>
      <c r="F20" s="22">
        <v>0</v>
      </c>
      <c r="G20" s="22">
        <v>0</v>
      </c>
      <c r="H20" s="17">
        <v>0</v>
      </c>
      <c r="I20" s="18"/>
      <c r="J20" s="19"/>
      <c r="K20" s="19"/>
    </row>
    <row r="21" spans="1:11">
      <c r="A21" s="13"/>
      <c r="B21" s="12"/>
      <c r="C21" s="23"/>
      <c r="D21" s="23">
        <f>SUM(D9:D20)</f>
        <v>-85999.849999999991</v>
      </c>
      <c r="E21" s="23">
        <f>SUM(E9:E20)</f>
        <v>0</v>
      </c>
      <c r="F21" s="23">
        <f>SUM(F9:F20)</f>
        <v>0</v>
      </c>
      <c r="G21" s="23">
        <f>SUM(G9:G20)</f>
        <v>85999.849999999991</v>
      </c>
      <c r="H21" s="20"/>
      <c r="I21" s="19"/>
      <c r="J21" s="19"/>
      <c r="K21" s="19"/>
    </row>
    <row r="22" spans="1:11">
      <c r="A22" s="13"/>
      <c r="B22" s="12"/>
      <c r="C22" s="23"/>
      <c r="D22" s="23"/>
      <c r="E22" s="23"/>
      <c r="F22" s="23"/>
      <c r="G22" s="23"/>
      <c r="H22" s="20"/>
      <c r="I22" s="19"/>
      <c r="J22" s="19"/>
      <c r="K22" s="19"/>
    </row>
    <row r="23" spans="1:11">
      <c r="A23" s="13"/>
      <c r="B23" s="12"/>
      <c r="C23" s="23"/>
      <c r="D23" s="23"/>
      <c r="E23" s="23"/>
      <c r="F23" s="23"/>
      <c r="G23" s="23"/>
      <c r="H23" s="20"/>
      <c r="I23" s="19"/>
      <c r="J23" s="19"/>
      <c r="K23" s="19"/>
    </row>
    <row r="24" spans="1:11">
      <c r="A24" s="13"/>
      <c r="B24" s="9">
        <v>280307</v>
      </c>
      <c r="C24" s="15" t="s">
        <v>17</v>
      </c>
      <c r="D24" s="20"/>
      <c r="E24" s="20"/>
      <c r="F24" s="20"/>
      <c r="G24" s="20"/>
      <c r="H24" s="16"/>
      <c r="I24" s="19"/>
      <c r="J24" s="19"/>
      <c r="K24" s="19"/>
    </row>
    <row r="25" spans="1:11">
      <c r="A25" s="13"/>
      <c r="D25" s="15"/>
      <c r="E25" s="24" t="s">
        <v>2</v>
      </c>
      <c r="F25" s="24"/>
      <c r="G25" s="15"/>
      <c r="H25" s="16"/>
      <c r="I25" s="19"/>
      <c r="J25" s="19"/>
      <c r="K25" s="19"/>
    </row>
    <row r="26" spans="1:11">
      <c r="A26" s="13"/>
      <c r="B26" s="2"/>
      <c r="C26" s="25" t="s">
        <v>3</v>
      </c>
      <c r="D26" s="25" t="s">
        <v>4</v>
      </c>
      <c r="E26" s="25" t="s">
        <v>0</v>
      </c>
      <c r="F26" s="25"/>
      <c r="G26" s="25" t="s">
        <v>1</v>
      </c>
      <c r="H26" s="25" t="s">
        <v>5</v>
      </c>
      <c r="I26" s="19"/>
      <c r="J26" s="19"/>
      <c r="K26" s="19"/>
    </row>
    <row r="27" spans="1:11">
      <c r="A27" s="13"/>
      <c r="B27" s="12">
        <v>40725</v>
      </c>
      <c r="C27" s="20">
        <v>0</v>
      </c>
      <c r="D27" s="20">
        <v>-12642.86</v>
      </c>
      <c r="E27" s="20">
        <v>1885.56</v>
      </c>
      <c r="F27" s="20">
        <v>0</v>
      </c>
      <c r="G27" s="20">
        <v>10757.3</v>
      </c>
      <c r="H27" s="20">
        <f>SUM(C27:G27)</f>
        <v>0</v>
      </c>
      <c r="I27" s="26"/>
      <c r="J27" s="19"/>
      <c r="K27" s="19"/>
    </row>
    <row r="28" spans="1:11">
      <c r="A28" s="13"/>
      <c r="B28" s="12">
        <v>40756</v>
      </c>
      <c r="C28" s="20">
        <f t="shared" ref="C28:C32" si="2">+H27</f>
        <v>0</v>
      </c>
      <c r="D28" s="20">
        <v>-6402.33</v>
      </c>
      <c r="E28" s="20">
        <v>3234.36</v>
      </c>
      <c r="F28" s="20">
        <v>0</v>
      </c>
      <c r="G28" s="20">
        <v>3167.97</v>
      </c>
      <c r="H28" s="20">
        <f>SUM(C28:G28)</f>
        <v>0</v>
      </c>
      <c r="I28" s="26"/>
      <c r="J28" s="19"/>
      <c r="K28" s="19"/>
    </row>
    <row r="29" spans="1:11">
      <c r="A29" s="13"/>
      <c r="B29" s="12">
        <v>40787</v>
      </c>
      <c r="C29" s="20">
        <f t="shared" si="2"/>
        <v>0</v>
      </c>
      <c r="D29" s="20">
        <v>-4288.21</v>
      </c>
      <c r="E29" s="20">
        <v>4288.21</v>
      </c>
      <c r="F29" s="20">
        <v>0</v>
      </c>
      <c r="G29" s="20">
        <v>0</v>
      </c>
      <c r="H29" s="20">
        <f t="shared" ref="H29:H38" si="3">SUM(C29:G29)</f>
        <v>0</v>
      </c>
      <c r="I29" s="26"/>
      <c r="J29" s="19"/>
      <c r="K29" s="19"/>
    </row>
    <row r="30" spans="1:11">
      <c r="A30" s="13"/>
      <c r="B30" s="12">
        <v>40817</v>
      </c>
      <c r="C30" s="20">
        <f t="shared" si="2"/>
        <v>0</v>
      </c>
      <c r="D30" s="20">
        <v>-42607.15</v>
      </c>
      <c r="E30" s="20">
        <v>42607.15</v>
      </c>
      <c r="F30" s="20">
        <v>0</v>
      </c>
      <c r="G30" s="20">
        <v>0</v>
      </c>
      <c r="H30" s="20">
        <f t="shared" si="3"/>
        <v>0</v>
      </c>
      <c r="I30" s="26"/>
      <c r="J30" s="19"/>
      <c r="K30" s="19"/>
    </row>
    <row r="31" spans="1:11">
      <c r="A31" s="13"/>
      <c r="B31" s="12">
        <v>40848</v>
      </c>
      <c r="C31" s="20">
        <f t="shared" si="2"/>
        <v>0</v>
      </c>
      <c r="D31" s="20">
        <v>0</v>
      </c>
      <c r="E31" s="20">
        <v>0</v>
      </c>
      <c r="F31" s="20">
        <v>0</v>
      </c>
      <c r="G31" s="20">
        <v>0</v>
      </c>
      <c r="H31" s="20">
        <f t="shared" si="3"/>
        <v>0</v>
      </c>
      <c r="I31" s="26"/>
      <c r="J31" s="19"/>
      <c r="K31" s="19"/>
    </row>
    <row r="32" spans="1:11">
      <c r="A32" s="13"/>
      <c r="B32" s="12">
        <v>40878</v>
      </c>
      <c r="C32" s="20">
        <f t="shared" si="2"/>
        <v>0</v>
      </c>
      <c r="D32" s="28">
        <v>0</v>
      </c>
      <c r="E32" s="28">
        <v>0</v>
      </c>
      <c r="F32" s="28">
        <v>0</v>
      </c>
      <c r="G32" s="28">
        <v>0</v>
      </c>
      <c r="H32" s="20">
        <f t="shared" si="3"/>
        <v>0</v>
      </c>
      <c r="I32" s="26"/>
      <c r="J32" s="19"/>
      <c r="K32" s="19"/>
    </row>
    <row r="33" spans="1:11">
      <c r="A33" s="13"/>
      <c r="B33" s="12">
        <v>40909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f t="shared" si="3"/>
        <v>0</v>
      </c>
      <c r="I33" s="26"/>
      <c r="J33" s="19"/>
      <c r="K33" s="19"/>
    </row>
    <row r="34" spans="1:11">
      <c r="A34" s="13"/>
      <c r="B34" s="12">
        <v>40940</v>
      </c>
      <c r="C34" s="20">
        <f>+H33</f>
        <v>0</v>
      </c>
      <c r="D34" s="20">
        <v>0</v>
      </c>
      <c r="E34" s="20">
        <v>0</v>
      </c>
      <c r="F34" s="20">
        <v>0</v>
      </c>
      <c r="G34" s="20">
        <v>0</v>
      </c>
      <c r="H34" s="20">
        <f t="shared" si="3"/>
        <v>0</v>
      </c>
      <c r="I34" s="26"/>
      <c r="J34" s="19"/>
      <c r="K34" s="19"/>
    </row>
    <row r="35" spans="1:11">
      <c r="A35" s="13"/>
      <c r="B35" s="12">
        <v>40969</v>
      </c>
      <c r="C35" s="20">
        <f>+H34</f>
        <v>0</v>
      </c>
      <c r="D35" s="20">
        <v>0</v>
      </c>
      <c r="E35" s="20">
        <v>0</v>
      </c>
      <c r="F35" s="20">
        <v>0</v>
      </c>
      <c r="G35" s="20">
        <v>0</v>
      </c>
      <c r="H35" s="20">
        <f t="shared" si="3"/>
        <v>0</v>
      </c>
      <c r="I35" s="26"/>
      <c r="J35" s="19"/>
      <c r="K35" s="19"/>
    </row>
    <row r="36" spans="1:11">
      <c r="A36" s="13"/>
      <c r="B36" s="12">
        <v>41000</v>
      </c>
      <c r="C36" s="20">
        <f>+H35</f>
        <v>0</v>
      </c>
      <c r="D36" s="20">
        <v>0</v>
      </c>
      <c r="E36" s="20">
        <v>0</v>
      </c>
      <c r="F36" s="20">
        <v>0</v>
      </c>
      <c r="G36" s="20">
        <v>0</v>
      </c>
      <c r="H36" s="20">
        <f t="shared" si="3"/>
        <v>0</v>
      </c>
      <c r="I36" s="26"/>
      <c r="J36" s="19"/>
      <c r="K36" s="19"/>
    </row>
    <row r="37" spans="1:11">
      <c r="A37" s="13"/>
      <c r="B37" s="12">
        <v>41030</v>
      </c>
      <c r="C37" s="20">
        <f>+H36</f>
        <v>0</v>
      </c>
      <c r="D37" s="20">
        <v>0</v>
      </c>
      <c r="E37" s="20">
        <v>0</v>
      </c>
      <c r="F37" s="20">
        <v>0</v>
      </c>
      <c r="G37" s="20">
        <v>0</v>
      </c>
      <c r="H37" s="20">
        <f t="shared" si="3"/>
        <v>0</v>
      </c>
      <c r="I37" s="26"/>
      <c r="J37" s="19"/>
      <c r="K37" s="19"/>
    </row>
    <row r="38" spans="1:11">
      <c r="A38" s="13"/>
      <c r="B38" s="12">
        <v>41061</v>
      </c>
      <c r="C38" s="20">
        <f>+H37</f>
        <v>0</v>
      </c>
      <c r="D38" s="22">
        <v>0</v>
      </c>
      <c r="E38" s="22">
        <v>0</v>
      </c>
      <c r="F38" s="22">
        <v>0</v>
      </c>
      <c r="G38" s="22">
        <v>0</v>
      </c>
      <c r="H38" s="20">
        <f t="shared" si="3"/>
        <v>0</v>
      </c>
      <c r="I38" s="26"/>
      <c r="J38" s="19"/>
      <c r="K38" s="19"/>
    </row>
    <row r="39" spans="1:11">
      <c r="A39" s="13"/>
      <c r="B39" s="12"/>
      <c r="C39" s="23"/>
      <c r="D39" s="23">
        <f>SUM(D27:D38)</f>
        <v>-65940.55</v>
      </c>
      <c r="E39" s="23">
        <f>SUM(E27:E38)</f>
        <v>52015.28</v>
      </c>
      <c r="F39" s="23">
        <f>SUM(F27:F38)</f>
        <v>0</v>
      </c>
      <c r="G39" s="23">
        <f>SUM(G27:G38)</f>
        <v>13925.269999999999</v>
      </c>
      <c r="H39" s="20"/>
      <c r="I39" s="26"/>
      <c r="J39" s="19"/>
      <c r="K39" s="19"/>
    </row>
    <row r="40" spans="1:11">
      <c r="A40" s="13"/>
      <c r="B40" s="12"/>
      <c r="C40" s="23"/>
      <c r="D40" s="23"/>
      <c r="E40" s="23"/>
      <c r="F40" s="23"/>
      <c r="G40" s="23"/>
      <c r="H40" s="20"/>
      <c r="I40" s="26"/>
      <c r="J40" s="19"/>
      <c r="K40" s="19"/>
    </row>
    <row r="41" spans="1:11">
      <c r="A41" s="13"/>
      <c r="B41" s="12"/>
      <c r="C41" s="23"/>
      <c r="D41" s="23"/>
      <c r="E41" s="23"/>
      <c r="F41" s="23"/>
      <c r="G41" s="23"/>
      <c r="H41" s="20"/>
      <c r="I41" s="26"/>
      <c r="J41" s="19"/>
      <c r="K41" s="19"/>
    </row>
    <row r="42" spans="1:11">
      <c r="A42" s="13"/>
      <c r="B42" s="9">
        <v>280308</v>
      </c>
      <c r="C42" s="15" t="s">
        <v>18</v>
      </c>
      <c r="D42" s="23"/>
      <c r="E42" s="23"/>
      <c r="F42" s="23"/>
      <c r="G42" s="23"/>
      <c r="H42" s="20"/>
      <c r="I42" s="19"/>
      <c r="J42" s="19"/>
      <c r="K42" s="19"/>
    </row>
    <row r="43" spans="1:11">
      <c r="A43" s="13"/>
      <c r="C43" s="15"/>
      <c r="D43" s="15"/>
      <c r="E43" s="24" t="s">
        <v>2</v>
      </c>
      <c r="F43" s="10" t="s">
        <v>7</v>
      </c>
      <c r="G43" s="15"/>
      <c r="H43" s="16"/>
      <c r="I43" s="19"/>
      <c r="J43" s="19"/>
      <c r="K43" s="19"/>
    </row>
    <row r="44" spans="1:11">
      <c r="A44" s="13"/>
      <c r="B44" s="2"/>
      <c r="C44" s="25" t="s">
        <v>3</v>
      </c>
      <c r="D44" s="25" t="s">
        <v>4</v>
      </c>
      <c r="E44" s="25" t="s">
        <v>0</v>
      </c>
      <c r="F44" s="11" t="s">
        <v>8</v>
      </c>
      <c r="G44" s="25" t="s">
        <v>1</v>
      </c>
      <c r="H44" s="25" t="s">
        <v>5</v>
      </c>
      <c r="I44" s="19"/>
      <c r="J44" s="19"/>
      <c r="K44" s="19"/>
    </row>
    <row r="45" spans="1:11">
      <c r="A45" s="13"/>
      <c r="B45" s="12">
        <v>40725</v>
      </c>
      <c r="C45" s="20">
        <v>0</v>
      </c>
      <c r="D45" s="20">
        <v>-19215.93</v>
      </c>
      <c r="E45" s="20">
        <v>8213.2800000000007</v>
      </c>
      <c r="F45" s="20">
        <v>0</v>
      </c>
      <c r="G45" s="20">
        <v>11002.65</v>
      </c>
      <c r="H45" s="20">
        <f>SUM(C45:G45)</f>
        <v>0</v>
      </c>
      <c r="I45" s="19"/>
      <c r="J45" s="19"/>
      <c r="K45" s="19"/>
    </row>
    <row r="46" spans="1:11">
      <c r="A46" s="13"/>
      <c r="B46" s="12">
        <v>40756</v>
      </c>
      <c r="C46" s="20">
        <f t="shared" ref="C46:C50" si="4">+H45</f>
        <v>0</v>
      </c>
      <c r="D46" s="20">
        <v>-4774.7700000000004</v>
      </c>
      <c r="E46" s="20">
        <v>1225.77</v>
      </c>
      <c r="F46" s="20">
        <v>0</v>
      </c>
      <c r="G46" s="20">
        <v>3549</v>
      </c>
      <c r="H46" s="20">
        <f>SUM(C46:G46)</f>
        <v>0</v>
      </c>
      <c r="I46" s="19"/>
      <c r="J46" s="19"/>
      <c r="K46" s="19"/>
    </row>
    <row r="47" spans="1:11">
      <c r="A47" s="13"/>
      <c r="B47" s="12">
        <v>40787</v>
      </c>
      <c r="C47" s="20">
        <f t="shared" si="4"/>
        <v>0</v>
      </c>
      <c r="D47" s="20">
        <v>1621.86</v>
      </c>
      <c r="E47" s="20">
        <v>-3521.08</v>
      </c>
      <c r="F47" s="20">
        <v>0</v>
      </c>
      <c r="G47" s="20">
        <v>1899.22</v>
      </c>
      <c r="H47" s="20">
        <f t="shared" ref="H47:H56" si="5">SUM(C47:G47)</f>
        <v>0</v>
      </c>
      <c r="I47" s="19"/>
      <c r="J47" s="19"/>
      <c r="K47" s="19"/>
    </row>
    <row r="48" spans="1:11">
      <c r="A48" s="13"/>
      <c r="B48" s="12">
        <v>40817</v>
      </c>
      <c r="C48" s="20">
        <f t="shared" si="4"/>
        <v>0</v>
      </c>
      <c r="D48" s="20">
        <v>-91134.26</v>
      </c>
      <c r="E48" s="20">
        <v>76729.97</v>
      </c>
      <c r="F48" s="20">
        <v>0</v>
      </c>
      <c r="G48" s="20">
        <v>14404.29</v>
      </c>
      <c r="H48" s="20">
        <f t="shared" si="5"/>
        <v>0</v>
      </c>
      <c r="I48" s="19"/>
      <c r="J48" s="19"/>
      <c r="K48" s="19"/>
    </row>
    <row r="49" spans="1:11">
      <c r="A49" s="13"/>
      <c r="B49" s="12">
        <v>40848</v>
      </c>
      <c r="C49" s="20">
        <f t="shared" si="4"/>
        <v>0</v>
      </c>
      <c r="D49" s="20">
        <v>0</v>
      </c>
      <c r="E49" s="20">
        <v>0</v>
      </c>
      <c r="F49" s="20">
        <v>0</v>
      </c>
      <c r="G49" s="20">
        <v>0</v>
      </c>
      <c r="H49" s="20">
        <f t="shared" si="5"/>
        <v>0</v>
      </c>
      <c r="I49" s="19"/>
      <c r="J49" s="19"/>
      <c r="K49" s="19"/>
    </row>
    <row r="50" spans="1:11">
      <c r="A50" s="13"/>
      <c r="B50" s="12">
        <v>40878</v>
      </c>
      <c r="C50" s="20">
        <f t="shared" si="4"/>
        <v>0</v>
      </c>
      <c r="D50" s="28">
        <v>-4288.57</v>
      </c>
      <c r="E50" s="28">
        <v>0</v>
      </c>
      <c r="F50" s="28">
        <v>0</v>
      </c>
      <c r="G50" s="28">
        <v>4288.57</v>
      </c>
      <c r="H50" s="20">
        <f t="shared" si="5"/>
        <v>0</v>
      </c>
      <c r="I50" s="19"/>
      <c r="J50" s="19"/>
      <c r="K50" s="19"/>
    </row>
    <row r="51" spans="1:11">
      <c r="A51" s="13"/>
      <c r="B51" s="12">
        <v>40909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f t="shared" si="5"/>
        <v>0</v>
      </c>
      <c r="I51" s="19"/>
      <c r="J51" s="19"/>
      <c r="K51" s="19"/>
    </row>
    <row r="52" spans="1:11">
      <c r="A52" s="13"/>
      <c r="B52" s="12">
        <v>40940</v>
      </c>
      <c r="C52" s="20">
        <f>+H51</f>
        <v>0</v>
      </c>
      <c r="D52" s="20">
        <v>0</v>
      </c>
      <c r="E52" s="20">
        <v>0</v>
      </c>
      <c r="F52" s="20">
        <v>0</v>
      </c>
      <c r="G52" s="20">
        <v>0</v>
      </c>
      <c r="H52" s="20">
        <f t="shared" si="5"/>
        <v>0</v>
      </c>
      <c r="I52" s="19"/>
      <c r="J52" s="19"/>
      <c r="K52" s="19"/>
    </row>
    <row r="53" spans="1:11">
      <c r="A53" s="13"/>
      <c r="B53" s="12">
        <v>40969</v>
      </c>
      <c r="C53" s="20">
        <f>+H52</f>
        <v>0</v>
      </c>
      <c r="D53" s="20">
        <v>0</v>
      </c>
      <c r="E53" s="20">
        <v>0</v>
      </c>
      <c r="F53" s="20">
        <v>0</v>
      </c>
      <c r="G53" s="20">
        <v>0</v>
      </c>
      <c r="H53" s="20">
        <f t="shared" si="5"/>
        <v>0</v>
      </c>
      <c r="I53" s="19"/>
      <c r="J53" s="19"/>
      <c r="K53" s="19"/>
    </row>
    <row r="54" spans="1:11">
      <c r="A54" s="13"/>
      <c r="B54" s="12">
        <v>41000</v>
      </c>
      <c r="C54" s="20">
        <f>+H53</f>
        <v>0</v>
      </c>
      <c r="D54" s="20">
        <v>0</v>
      </c>
      <c r="E54" s="20">
        <v>0</v>
      </c>
      <c r="F54" s="20">
        <v>0</v>
      </c>
      <c r="G54" s="20">
        <v>0</v>
      </c>
      <c r="H54" s="20">
        <f t="shared" si="5"/>
        <v>0</v>
      </c>
      <c r="I54" s="19"/>
      <c r="J54" s="19"/>
      <c r="K54" s="19"/>
    </row>
    <row r="55" spans="1:11">
      <c r="A55" s="13"/>
      <c r="B55" s="12">
        <v>41030</v>
      </c>
      <c r="C55" s="20">
        <f>+H54</f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19"/>
      <c r="J55" s="19"/>
      <c r="K55" s="19"/>
    </row>
    <row r="56" spans="1:11">
      <c r="A56" s="13"/>
      <c r="B56" s="12">
        <v>41061</v>
      </c>
      <c r="C56" s="20">
        <f>+H55</f>
        <v>0</v>
      </c>
      <c r="D56" s="22">
        <v>0</v>
      </c>
      <c r="E56" s="22">
        <v>0</v>
      </c>
      <c r="F56" s="22">
        <v>0</v>
      </c>
      <c r="G56" s="22">
        <v>0</v>
      </c>
      <c r="H56" s="20">
        <f t="shared" si="5"/>
        <v>0</v>
      </c>
      <c r="I56" s="19"/>
      <c r="J56" s="19"/>
      <c r="K56" s="19"/>
    </row>
    <row r="57" spans="1:11">
      <c r="A57" s="13"/>
      <c r="B57" s="12"/>
      <c r="C57" s="23"/>
      <c r="D57" s="23">
        <f>SUM(D45:D56)</f>
        <v>-117791.66999999998</v>
      </c>
      <c r="E57" s="23">
        <f>SUM(E45:E56)</f>
        <v>82647.94</v>
      </c>
      <c r="F57" s="23">
        <f>SUM(F45:F56)</f>
        <v>0</v>
      </c>
      <c r="G57" s="23">
        <f>SUM(G45:G56)</f>
        <v>35143.729999999996</v>
      </c>
      <c r="H57" s="20"/>
      <c r="I57" s="19"/>
      <c r="J57" s="19"/>
      <c r="K57" s="19"/>
    </row>
    <row r="58" spans="1:11" ht="15.75">
      <c r="A58" s="5" t="s">
        <v>9</v>
      </c>
      <c r="C58" s="23"/>
      <c r="D58" s="23"/>
      <c r="E58" s="23"/>
      <c r="F58" s="23"/>
      <c r="G58" s="23"/>
      <c r="H58" s="20"/>
      <c r="I58" s="19"/>
      <c r="J58" s="19"/>
      <c r="K58" s="19"/>
    </row>
    <row r="59" spans="1:11" ht="15.75">
      <c r="A59" s="5" t="s">
        <v>6</v>
      </c>
      <c r="C59" s="23"/>
      <c r="D59" s="23"/>
      <c r="E59" s="23"/>
      <c r="F59" s="23"/>
      <c r="G59" s="23"/>
      <c r="H59" s="20"/>
      <c r="I59" s="19"/>
      <c r="J59" s="19"/>
      <c r="K59" s="19"/>
    </row>
    <row r="60" spans="1:11" ht="15">
      <c r="A60" s="4" t="s">
        <v>10</v>
      </c>
      <c r="C60" s="23"/>
      <c r="D60" s="23"/>
      <c r="E60" s="23"/>
      <c r="F60" s="23"/>
      <c r="G60" s="23"/>
      <c r="H60" s="20"/>
      <c r="I60" s="19"/>
      <c r="J60" s="19"/>
      <c r="K60" s="19"/>
    </row>
    <row r="61" spans="1:11" ht="15">
      <c r="A61" s="4"/>
      <c r="C61" s="23"/>
      <c r="D61" s="23"/>
      <c r="E61" s="23"/>
      <c r="F61" s="23"/>
      <c r="G61" s="23"/>
      <c r="H61" s="20"/>
      <c r="I61" s="19"/>
      <c r="J61" s="19"/>
      <c r="K61" s="19"/>
    </row>
    <row r="62" spans="1:11" ht="15">
      <c r="A62" s="4"/>
      <c r="C62" s="23"/>
      <c r="D62" s="23"/>
      <c r="E62" s="23"/>
      <c r="F62" s="23"/>
      <c r="G62" s="23"/>
      <c r="H62" s="20"/>
      <c r="I62" s="19"/>
      <c r="J62" s="19"/>
      <c r="K62" s="19"/>
    </row>
    <row r="63" spans="1:11">
      <c r="A63" s="7"/>
      <c r="B63" s="9">
        <v>288712</v>
      </c>
      <c r="C63" s="29" t="s">
        <v>11</v>
      </c>
      <c r="D63" s="29"/>
      <c r="E63" s="29"/>
      <c r="F63" s="29"/>
      <c r="G63" s="26"/>
      <c r="H63" s="19"/>
      <c r="I63" s="19"/>
      <c r="J63" s="19"/>
      <c r="K63" s="19"/>
    </row>
    <row r="64" spans="1:11">
      <c r="A64" s="7"/>
      <c r="B64" s="2"/>
      <c r="C64" s="11" t="s">
        <v>3</v>
      </c>
      <c r="D64" s="11" t="s">
        <v>4</v>
      </c>
      <c r="E64" s="11" t="s">
        <v>1</v>
      </c>
      <c r="F64" s="11" t="s">
        <v>5</v>
      </c>
      <c r="G64" s="26"/>
      <c r="H64" s="19"/>
      <c r="I64" s="19"/>
      <c r="J64" s="19"/>
      <c r="K64" s="19"/>
    </row>
    <row r="65" spans="1:11">
      <c r="A65" s="7"/>
      <c r="B65" s="12">
        <v>40725</v>
      </c>
      <c r="C65" s="30">
        <v>-1251309.45</v>
      </c>
      <c r="D65" s="30">
        <v>-439779</v>
      </c>
      <c r="E65" s="30">
        <v>0</v>
      </c>
      <c r="F65" s="26">
        <f>C65+D65+E65</f>
        <v>-1691088.45</v>
      </c>
      <c r="G65" s="26"/>
      <c r="H65" s="19"/>
      <c r="I65" s="19"/>
      <c r="J65" s="19"/>
      <c r="K65" s="19"/>
    </row>
    <row r="66" spans="1:11">
      <c r="A66" s="7"/>
      <c r="B66" s="12">
        <v>40756</v>
      </c>
      <c r="C66" s="30">
        <f>F65</f>
        <v>-1691088.45</v>
      </c>
      <c r="D66" s="30">
        <v>-439779</v>
      </c>
      <c r="E66" s="30">
        <v>36476.53</v>
      </c>
      <c r="F66" s="26">
        <f t="shared" ref="F66:F76" si="6">C66+D66+E66</f>
        <v>-2094390.9200000002</v>
      </c>
      <c r="G66" s="26"/>
      <c r="H66" s="19"/>
      <c r="I66" s="19"/>
      <c r="J66" s="19"/>
      <c r="K66" s="19"/>
    </row>
    <row r="67" spans="1:11">
      <c r="A67" s="7"/>
      <c r="B67" s="12">
        <v>40787</v>
      </c>
      <c r="C67" s="30">
        <f t="shared" ref="C67:C76" si="7">F66</f>
        <v>-2094390.9200000002</v>
      </c>
      <c r="D67" s="30">
        <v>-439779</v>
      </c>
      <c r="E67" s="30">
        <v>28586.41</v>
      </c>
      <c r="F67" s="26">
        <f t="shared" si="6"/>
        <v>-2505583.5099999998</v>
      </c>
      <c r="G67" s="26"/>
      <c r="H67" s="19"/>
      <c r="I67" s="19"/>
      <c r="J67" s="19"/>
      <c r="K67" s="19"/>
    </row>
    <row r="68" spans="1:11">
      <c r="A68" s="7"/>
      <c r="B68" s="12">
        <v>40817</v>
      </c>
      <c r="C68" s="30">
        <f t="shared" si="7"/>
        <v>-2505583.5099999998</v>
      </c>
      <c r="D68" s="30">
        <v>-439779</v>
      </c>
      <c r="E68" s="31">
        <v>5581.49</v>
      </c>
      <c r="F68" s="26">
        <f t="shared" si="6"/>
        <v>-2939781.0199999996</v>
      </c>
      <c r="G68" s="26"/>
      <c r="H68" s="19"/>
      <c r="I68" s="19"/>
      <c r="J68" s="19"/>
      <c r="K68" s="19"/>
    </row>
    <row r="69" spans="1:11">
      <c r="A69" s="7"/>
      <c r="B69" s="12">
        <v>40848</v>
      </c>
      <c r="C69" s="30">
        <f t="shared" si="7"/>
        <v>-2939781.0199999996</v>
      </c>
      <c r="D69" s="30">
        <v>-439779</v>
      </c>
      <c r="E69" s="31">
        <v>645191.26</v>
      </c>
      <c r="F69" s="26">
        <f t="shared" si="6"/>
        <v>-2734368.76</v>
      </c>
      <c r="G69" s="26"/>
      <c r="H69" s="19"/>
      <c r="I69" s="19"/>
      <c r="J69" s="19"/>
      <c r="K69" s="19"/>
    </row>
    <row r="70" spans="1:11">
      <c r="A70" s="7"/>
      <c r="B70" s="12">
        <v>40878</v>
      </c>
      <c r="C70" s="30">
        <f t="shared" si="7"/>
        <v>-2734368.76</v>
      </c>
      <c r="D70" s="30">
        <v>-439779</v>
      </c>
      <c r="E70" s="30">
        <v>202447.27</v>
      </c>
      <c r="F70" s="26">
        <f t="shared" si="6"/>
        <v>-2971700.4899999998</v>
      </c>
      <c r="G70" s="26"/>
      <c r="H70" s="19"/>
      <c r="I70" s="19"/>
      <c r="J70" s="19"/>
      <c r="K70" s="19"/>
    </row>
    <row r="71" spans="1:11">
      <c r="A71" s="7"/>
      <c r="B71" s="12">
        <v>40909</v>
      </c>
      <c r="C71" s="30">
        <f t="shared" si="7"/>
        <v>-2971700.4899999998</v>
      </c>
      <c r="D71" s="30">
        <v>-439779</v>
      </c>
      <c r="E71" s="30">
        <v>2192304.0100000002</v>
      </c>
      <c r="F71" s="26">
        <f t="shared" si="6"/>
        <v>-1219175.4799999995</v>
      </c>
      <c r="G71" s="26"/>
      <c r="H71" s="19"/>
      <c r="I71" s="19"/>
      <c r="J71" s="19"/>
      <c r="K71" s="19"/>
    </row>
    <row r="72" spans="1:11">
      <c r="A72" s="7"/>
      <c r="B72" s="12">
        <v>40940</v>
      </c>
      <c r="C72" s="30">
        <f t="shared" si="7"/>
        <v>-1219175.4799999995</v>
      </c>
      <c r="D72" s="30">
        <v>-439779</v>
      </c>
      <c r="E72" s="30">
        <v>204091.99</v>
      </c>
      <c r="F72" s="26">
        <f t="shared" si="6"/>
        <v>-1454862.4899999995</v>
      </c>
      <c r="G72" s="26"/>
      <c r="H72" s="19"/>
      <c r="I72" s="19"/>
      <c r="J72" s="19"/>
      <c r="K72" s="19"/>
    </row>
    <row r="73" spans="1:11">
      <c r="A73" s="7"/>
      <c r="B73" s="12">
        <v>40969</v>
      </c>
      <c r="C73" s="30">
        <f t="shared" si="7"/>
        <v>-1454862.4899999995</v>
      </c>
      <c r="D73" s="30">
        <v>-439779</v>
      </c>
      <c r="E73" s="30">
        <v>3637575.76</v>
      </c>
      <c r="F73" s="26">
        <f t="shared" si="6"/>
        <v>1742934.2700000003</v>
      </c>
      <c r="G73" s="26"/>
      <c r="H73" s="19"/>
      <c r="I73" s="19"/>
      <c r="J73" s="19"/>
      <c r="K73" s="19"/>
    </row>
    <row r="74" spans="1:11">
      <c r="A74" s="7"/>
      <c r="B74" s="12">
        <v>41000</v>
      </c>
      <c r="C74" s="30">
        <f t="shared" si="7"/>
        <v>1742934.2700000003</v>
      </c>
      <c r="D74" s="30">
        <v>-439779</v>
      </c>
      <c r="E74" s="30">
        <v>412098.03</v>
      </c>
      <c r="F74" s="26">
        <f t="shared" si="6"/>
        <v>1715253.3000000003</v>
      </c>
      <c r="G74" s="26"/>
      <c r="H74" s="19"/>
      <c r="I74" s="19"/>
      <c r="J74" s="19"/>
      <c r="K74" s="19"/>
    </row>
    <row r="75" spans="1:11">
      <c r="A75" s="7"/>
      <c r="B75" s="12">
        <v>41030</v>
      </c>
      <c r="C75" s="30">
        <f t="shared" si="7"/>
        <v>1715253.3000000003</v>
      </c>
      <c r="D75" s="30">
        <v>-439779</v>
      </c>
      <c r="E75" s="30">
        <v>62417.03</v>
      </c>
      <c r="F75" s="26">
        <f t="shared" si="6"/>
        <v>1337891.3300000003</v>
      </c>
      <c r="G75" s="26"/>
      <c r="H75" s="19"/>
      <c r="I75" s="19"/>
      <c r="J75" s="19"/>
      <c r="K75" s="19"/>
    </row>
    <row r="76" spans="1:11">
      <c r="A76" s="7"/>
      <c r="B76" s="12">
        <v>41061</v>
      </c>
      <c r="C76" s="30">
        <f t="shared" si="7"/>
        <v>1337891.3300000003</v>
      </c>
      <c r="D76" s="32">
        <v>-439779</v>
      </c>
      <c r="E76" s="32">
        <v>61557.81</v>
      </c>
      <c r="F76" s="26">
        <f t="shared" si="6"/>
        <v>959670.14000000036</v>
      </c>
      <c r="G76" s="26"/>
      <c r="H76" s="19"/>
      <c r="I76" s="19"/>
      <c r="J76" s="19"/>
      <c r="K76" s="19"/>
    </row>
    <row r="77" spans="1:11">
      <c r="A77" s="7"/>
      <c r="B77" s="12"/>
      <c r="C77" s="30"/>
      <c r="D77" s="34">
        <f>SUM(D65:D76)</f>
        <v>-5277348</v>
      </c>
      <c r="E77" s="34">
        <f>SUM(E65:E76)</f>
        <v>7488327.5899999999</v>
      </c>
      <c r="F77" s="26"/>
      <c r="G77" s="26"/>
      <c r="H77" s="19"/>
      <c r="I77" s="19"/>
      <c r="J77" s="19"/>
      <c r="K77" s="19"/>
    </row>
    <row r="78" spans="1:11">
      <c r="A78" s="7"/>
      <c r="B78" s="12"/>
      <c r="C78" s="30"/>
      <c r="D78" s="34"/>
      <c r="E78" s="34"/>
      <c r="F78" s="26"/>
      <c r="G78" s="26"/>
      <c r="H78" s="19"/>
      <c r="I78" s="19"/>
      <c r="J78" s="19"/>
      <c r="K78" s="19"/>
    </row>
    <row r="79" spans="1:11">
      <c r="A79" s="7"/>
      <c r="B79" s="7"/>
      <c r="C79" s="26"/>
      <c r="D79" s="26"/>
      <c r="E79" s="26"/>
      <c r="F79" s="26"/>
      <c r="G79" s="26"/>
      <c r="H79" s="19"/>
      <c r="I79" s="19"/>
      <c r="J79" s="19"/>
      <c r="K79" s="19"/>
    </row>
    <row r="80" spans="1:11">
      <c r="A80" s="7"/>
      <c r="B80" s="9">
        <v>288714</v>
      </c>
      <c r="C80" s="29" t="s">
        <v>12</v>
      </c>
      <c r="D80" s="29"/>
      <c r="E80" s="29"/>
      <c r="F80" s="29"/>
      <c r="G80" s="26"/>
      <c r="H80" s="19"/>
      <c r="I80" s="19"/>
      <c r="J80" s="19"/>
      <c r="K80" s="19"/>
    </row>
    <row r="81" spans="1:11">
      <c r="A81" s="7"/>
      <c r="B81" s="2"/>
      <c r="C81" s="11" t="s">
        <v>3</v>
      </c>
      <c r="D81" s="11" t="s">
        <v>4</v>
      </c>
      <c r="E81" s="11" t="s">
        <v>1</v>
      </c>
      <c r="F81" s="11" t="s">
        <v>5</v>
      </c>
      <c r="G81" s="26"/>
      <c r="H81" s="19"/>
      <c r="I81" s="19"/>
      <c r="J81" s="19"/>
      <c r="K81" s="19"/>
    </row>
    <row r="82" spans="1:11">
      <c r="A82" s="7"/>
      <c r="B82" s="12">
        <v>40725</v>
      </c>
      <c r="C82" s="26">
        <v>-36106.75</v>
      </c>
      <c r="D82" s="26">
        <v>-10867.08</v>
      </c>
      <c r="E82" s="26">
        <v>0</v>
      </c>
      <c r="F82" s="26">
        <f>C82+D82+E82</f>
        <v>-46973.83</v>
      </c>
      <c r="G82" s="26"/>
      <c r="H82" s="19"/>
      <c r="I82" s="19"/>
      <c r="J82" s="19"/>
      <c r="K82" s="19"/>
    </row>
    <row r="83" spans="1:11">
      <c r="A83" s="7"/>
      <c r="B83" s="12">
        <v>40756</v>
      </c>
      <c r="C83" s="26">
        <f>F82</f>
        <v>-46973.83</v>
      </c>
      <c r="D83" s="26">
        <v>-10867.08</v>
      </c>
      <c r="E83" s="26">
        <v>0</v>
      </c>
      <c r="F83" s="26">
        <f t="shared" ref="F83:F93" si="8">C83+D83+E83</f>
        <v>-57840.91</v>
      </c>
      <c r="G83" s="26"/>
      <c r="H83" s="19"/>
      <c r="I83" s="19"/>
      <c r="J83" s="19"/>
      <c r="K83" s="19"/>
    </row>
    <row r="84" spans="1:11">
      <c r="A84" s="7"/>
      <c r="B84" s="12">
        <v>40787</v>
      </c>
      <c r="C84" s="26">
        <f t="shared" ref="C84:C93" si="9">F83</f>
        <v>-57840.91</v>
      </c>
      <c r="D84" s="26">
        <v>-1985</v>
      </c>
      <c r="E84" s="26">
        <v>0</v>
      </c>
      <c r="F84" s="26">
        <f t="shared" si="8"/>
        <v>-59825.91</v>
      </c>
      <c r="G84" s="26"/>
      <c r="H84" s="19"/>
      <c r="I84" s="19"/>
      <c r="J84" s="19"/>
      <c r="K84" s="19"/>
    </row>
    <row r="85" spans="1:11">
      <c r="A85" s="7"/>
      <c r="B85" s="12">
        <v>40817</v>
      </c>
      <c r="C85" s="26">
        <f t="shared" si="9"/>
        <v>-59825.91</v>
      </c>
      <c r="D85" s="26">
        <v>-9462</v>
      </c>
      <c r="E85" s="26">
        <v>0</v>
      </c>
      <c r="F85" s="26">
        <f t="shared" si="8"/>
        <v>-69287.91</v>
      </c>
      <c r="G85" s="26"/>
      <c r="H85" s="19"/>
      <c r="I85" s="19"/>
      <c r="J85" s="19"/>
      <c r="K85" s="19"/>
    </row>
    <row r="86" spans="1:11">
      <c r="A86" s="7"/>
      <c r="B86" s="12">
        <v>40848</v>
      </c>
      <c r="C86" s="26">
        <f t="shared" si="9"/>
        <v>-69287.91</v>
      </c>
      <c r="D86" s="26">
        <v>-9462</v>
      </c>
      <c r="E86" s="26">
        <v>0</v>
      </c>
      <c r="F86" s="26">
        <f t="shared" si="8"/>
        <v>-78749.91</v>
      </c>
      <c r="G86" s="26"/>
      <c r="H86" s="19"/>
      <c r="I86" s="19"/>
      <c r="J86" s="19"/>
      <c r="K86" s="19"/>
    </row>
    <row r="87" spans="1:11">
      <c r="A87" s="7"/>
      <c r="B87" s="12">
        <v>40878</v>
      </c>
      <c r="C87" s="26">
        <f t="shared" si="9"/>
        <v>-78749.91</v>
      </c>
      <c r="D87" s="26">
        <v>-9462</v>
      </c>
      <c r="E87" s="26">
        <v>0</v>
      </c>
      <c r="F87" s="26">
        <f t="shared" si="8"/>
        <v>-88211.91</v>
      </c>
      <c r="G87" s="26"/>
      <c r="H87" s="19"/>
      <c r="I87" s="19"/>
      <c r="J87" s="19"/>
      <c r="K87" s="19"/>
    </row>
    <row r="88" spans="1:11">
      <c r="A88" s="7"/>
      <c r="B88" s="12">
        <v>40909</v>
      </c>
      <c r="C88" s="26">
        <f t="shared" si="9"/>
        <v>-88211.91</v>
      </c>
      <c r="D88" s="26">
        <v>-9462</v>
      </c>
      <c r="E88" s="26">
        <v>0</v>
      </c>
      <c r="F88" s="26">
        <f t="shared" si="8"/>
        <v>-97673.91</v>
      </c>
      <c r="G88" s="26"/>
      <c r="H88" s="19"/>
      <c r="I88" s="19"/>
      <c r="J88" s="19"/>
      <c r="K88" s="19"/>
    </row>
    <row r="89" spans="1:11">
      <c r="A89" s="7"/>
      <c r="B89" s="12">
        <v>40940</v>
      </c>
      <c r="C89" s="26">
        <f t="shared" si="9"/>
        <v>-97673.91</v>
      </c>
      <c r="D89" s="26">
        <v>-9462</v>
      </c>
      <c r="E89" s="26">
        <v>0</v>
      </c>
      <c r="F89" s="26">
        <f t="shared" si="8"/>
        <v>-107135.91</v>
      </c>
      <c r="G89" s="26"/>
      <c r="H89" s="19"/>
      <c r="I89" s="19"/>
      <c r="J89" s="19"/>
      <c r="K89" s="19"/>
    </row>
    <row r="90" spans="1:11">
      <c r="A90" s="7"/>
      <c r="B90" s="12">
        <v>40969</v>
      </c>
      <c r="C90" s="26">
        <f t="shared" si="9"/>
        <v>-107135.91</v>
      </c>
      <c r="D90" s="26">
        <v>-9462</v>
      </c>
      <c r="E90" s="26">
        <v>0</v>
      </c>
      <c r="F90" s="26">
        <f t="shared" si="8"/>
        <v>-116597.91</v>
      </c>
      <c r="G90" s="26"/>
      <c r="H90" s="19"/>
      <c r="I90" s="19"/>
      <c r="J90" s="19"/>
      <c r="K90" s="19"/>
    </row>
    <row r="91" spans="1:11">
      <c r="A91" s="7"/>
      <c r="B91" s="12">
        <v>41000</v>
      </c>
      <c r="C91" s="26">
        <f t="shared" si="9"/>
        <v>-116597.91</v>
      </c>
      <c r="D91" s="26">
        <v>-9462</v>
      </c>
      <c r="E91" s="26">
        <v>0</v>
      </c>
      <c r="F91" s="26">
        <f t="shared" si="8"/>
        <v>-126059.91</v>
      </c>
      <c r="G91" s="26"/>
      <c r="H91" s="19"/>
      <c r="I91" s="19"/>
      <c r="J91" s="19"/>
      <c r="K91" s="19"/>
    </row>
    <row r="92" spans="1:11">
      <c r="A92" s="7"/>
      <c r="B92" s="12">
        <v>41030</v>
      </c>
      <c r="C92" s="26">
        <f t="shared" si="9"/>
        <v>-126059.91</v>
      </c>
      <c r="D92" s="26">
        <v>-9462</v>
      </c>
      <c r="E92" s="26">
        <v>0</v>
      </c>
      <c r="F92" s="26">
        <f t="shared" si="8"/>
        <v>-135521.91</v>
      </c>
      <c r="G92" s="26"/>
      <c r="H92" s="19"/>
      <c r="I92" s="19"/>
      <c r="J92" s="19"/>
      <c r="K92" s="19"/>
    </row>
    <row r="93" spans="1:11">
      <c r="A93" s="7"/>
      <c r="B93" s="12">
        <v>41061</v>
      </c>
      <c r="C93" s="26">
        <f t="shared" si="9"/>
        <v>-135521.91</v>
      </c>
      <c r="D93" s="33">
        <v>-9462</v>
      </c>
      <c r="E93" s="33">
        <v>0</v>
      </c>
      <c r="F93" s="26">
        <f t="shared" si="8"/>
        <v>-144983.91</v>
      </c>
      <c r="G93" s="26"/>
      <c r="H93" s="19"/>
      <c r="I93" s="19"/>
      <c r="J93" s="19"/>
      <c r="K93" s="19"/>
    </row>
    <row r="94" spans="1:11">
      <c r="A94" s="7"/>
      <c r="B94" s="7"/>
      <c r="C94" s="26"/>
      <c r="D94" s="27">
        <f>SUM(D82:D93)</f>
        <v>-108877.16</v>
      </c>
      <c r="E94" s="27">
        <f>SUM(E82:E93)</f>
        <v>0</v>
      </c>
      <c r="F94" s="26"/>
      <c r="G94" s="26"/>
      <c r="H94" s="19"/>
      <c r="I94" s="19"/>
      <c r="J94" s="19"/>
      <c r="K94" s="19"/>
    </row>
    <row r="95" spans="1:11">
      <c r="A95" s="7"/>
      <c r="B95" s="7"/>
      <c r="C95" s="26"/>
      <c r="D95" s="27"/>
      <c r="E95" s="27"/>
      <c r="F95" s="26"/>
      <c r="G95" s="26"/>
      <c r="H95" s="19"/>
      <c r="I95" s="19"/>
      <c r="J95" s="19"/>
      <c r="K95" s="19"/>
    </row>
    <row r="96" spans="1:11">
      <c r="A96" s="7"/>
      <c r="B96" s="7"/>
      <c r="C96" s="26"/>
      <c r="D96" s="27"/>
      <c r="E96" s="27"/>
      <c r="F96" s="26"/>
      <c r="G96" s="26"/>
      <c r="H96" s="19"/>
      <c r="I96" s="19"/>
      <c r="J96" s="19"/>
      <c r="K96" s="19"/>
    </row>
    <row r="97" spans="1:11">
      <c r="A97" s="7"/>
      <c r="B97" s="9">
        <v>288715</v>
      </c>
      <c r="C97" s="29" t="s">
        <v>13</v>
      </c>
      <c r="D97" s="29"/>
      <c r="E97" s="29"/>
      <c r="F97" s="29"/>
      <c r="G97" s="26"/>
      <c r="H97" s="19"/>
      <c r="I97" s="19"/>
      <c r="J97" s="19"/>
      <c r="K97" s="19"/>
    </row>
    <row r="98" spans="1:11">
      <c r="A98" s="7"/>
      <c r="B98" s="2"/>
      <c r="C98" s="11" t="s">
        <v>3</v>
      </c>
      <c r="D98" s="11" t="s">
        <v>4</v>
      </c>
      <c r="E98" s="11" t="s">
        <v>1</v>
      </c>
      <c r="F98" s="11" t="s">
        <v>5</v>
      </c>
      <c r="G98" s="26"/>
      <c r="H98" s="19"/>
      <c r="I98" s="19"/>
      <c r="J98" s="19"/>
      <c r="K98" s="19"/>
    </row>
    <row r="99" spans="1:11">
      <c r="A99" s="7"/>
      <c r="B99" s="12">
        <v>40725</v>
      </c>
      <c r="C99" s="26">
        <v>-472849.95999999996</v>
      </c>
      <c r="D99" s="26">
        <v>-179353</v>
      </c>
      <c r="E99" s="26">
        <v>5442.98</v>
      </c>
      <c r="F99" s="26">
        <f t="shared" ref="F99:F110" si="10">C99+D99+E99</f>
        <v>-646759.98</v>
      </c>
      <c r="G99" s="26"/>
      <c r="H99" s="19"/>
      <c r="I99" s="19"/>
      <c r="J99" s="19"/>
      <c r="K99" s="19"/>
    </row>
    <row r="100" spans="1:11">
      <c r="A100" s="7"/>
      <c r="B100" s="12">
        <v>40756</v>
      </c>
      <c r="C100" s="26">
        <f>F99</f>
        <v>-646759.98</v>
      </c>
      <c r="D100" s="26">
        <v>-179353</v>
      </c>
      <c r="E100" s="26">
        <v>0</v>
      </c>
      <c r="F100" s="26">
        <f t="shared" si="10"/>
        <v>-826112.98</v>
      </c>
      <c r="G100" s="26"/>
      <c r="H100" s="19"/>
      <c r="I100" s="19"/>
      <c r="J100" s="19"/>
      <c r="K100" s="19"/>
    </row>
    <row r="101" spans="1:11">
      <c r="A101" s="7"/>
      <c r="B101" s="12">
        <v>40787</v>
      </c>
      <c r="C101" s="26">
        <f t="shared" ref="C101:C110" si="11">F100</f>
        <v>-826112.98</v>
      </c>
      <c r="D101" s="26">
        <v>-179353</v>
      </c>
      <c r="E101" s="26">
        <v>674.34</v>
      </c>
      <c r="F101" s="26">
        <f t="shared" si="10"/>
        <v>-1004791.64</v>
      </c>
      <c r="G101" s="26"/>
      <c r="H101" s="19"/>
      <c r="I101" s="19"/>
      <c r="J101" s="19"/>
      <c r="K101" s="19"/>
    </row>
    <row r="102" spans="1:11">
      <c r="A102" s="7"/>
      <c r="B102" s="12">
        <v>40817</v>
      </c>
      <c r="C102" s="26">
        <f t="shared" si="11"/>
        <v>-1004791.64</v>
      </c>
      <c r="D102" s="26">
        <v>-179353</v>
      </c>
      <c r="E102" s="26">
        <v>0</v>
      </c>
      <c r="F102" s="26">
        <f t="shared" si="10"/>
        <v>-1184144.6400000001</v>
      </c>
      <c r="G102" s="26"/>
      <c r="H102" s="19"/>
      <c r="I102" s="19"/>
      <c r="J102" s="19"/>
      <c r="K102" s="19"/>
    </row>
    <row r="103" spans="1:11">
      <c r="A103" s="7"/>
      <c r="B103" s="12">
        <v>40848</v>
      </c>
      <c r="C103" s="26">
        <f t="shared" si="11"/>
        <v>-1184144.6400000001</v>
      </c>
      <c r="D103" s="26">
        <v>-179353</v>
      </c>
      <c r="E103" s="26">
        <v>0</v>
      </c>
      <c r="F103" s="26">
        <f t="shared" si="10"/>
        <v>-1363497.6400000001</v>
      </c>
      <c r="G103" s="26"/>
      <c r="H103" s="19"/>
      <c r="I103" s="19"/>
      <c r="J103" s="19"/>
      <c r="K103" s="19"/>
    </row>
    <row r="104" spans="1:11">
      <c r="A104" s="7"/>
      <c r="B104" s="12">
        <v>40878</v>
      </c>
      <c r="C104" s="26">
        <f t="shared" si="11"/>
        <v>-1363497.6400000001</v>
      </c>
      <c r="D104" s="26">
        <v>-179353</v>
      </c>
      <c r="E104" s="26">
        <v>2226174</v>
      </c>
      <c r="F104" s="26">
        <f t="shared" si="10"/>
        <v>683323.35999999987</v>
      </c>
      <c r="G104" s="26"/>
      <c r="H104" s="19"/>
      <c r="I104" s="19"/>
      <c r="J104" s="19"/>
      <c r="K104" s="19"/>
    </row>
    <row r="105" spans="1:11">
      <c r="A105" s="7"/>
      <c r="B105" s="12">
        <v>40909</v>
      </c>
      <c r="C105" s="26">
        <f t="shared" si="11"/>
        <v>683323.35999999987</v>
      </c>
      <c r="D105" s="26">
        <v>-179353</v>
      </c>
      <c r="E105" s="26">
        <v>150311.51</v>
      </c>
      <c r="F105" s="26">
        <f t="shared" si="10"/>
        <v>654281.86999999988</v>
      </c>
      <c r="G105" s="26"/>
      <c r="H105" s="19"/>
      <c r="I105" s="19"/>
      <c r="J105" s="19"/>
      <c r="K105" s="19"/>
    </row>
    <row r="106" spans="1:11">
      <c r="A106" s="7"/>
      <c r="B106" s="12">
        <v>40940</v>
      </c>
      <c r="C106" s="26">
        <f t="shared" si="11"/>
        <v>654281.86999999988</v>
      </c>
      <c r="D106" s="26">
        <v>-179353</v>
      </c>
      <c r="E106" s="26">
        <v>37930.160000000003</v>
      </c>
      <c r="F106" s="26">
        <f t="shared" si="10"/>
        <v>512859.02999999991</v>
      </c>
      <c r="G106" s="26"/>
      <c r="H106" s="19"/>
      <c r="I106" s="19"/>
      <c r="J106" s="19"/>
      <c r="K106" s="19"/>
    </row>
    <row r="107" spans="1:11">
      <c r="A107" s="7"/>
      <c r="B107" s="12">
        <v>40969</v>
      </c>
      <c r="C107" s="26">
        <f t="shared" si="11"/>
        <v>512859.02999999991</v>
      </c>
      <c r="D107" s="26">
        <v>-179353</v>
      </c>
      <c r="E107" s="26">
        <v>25382.1</v>
      </c>
      <c r="F107" s="26">
        <f t="shared" si="10"/>
        <v>358888.12999999989</v>
      </c>
      <c r="G107" s="26"/>
      <c r="H107" s="19"/>
      <c r="I107" s="19"/>
      <c r="J107" s="19"/>
      <c r="K107" s="19"/>
    </row>
    <row r="108" spans="1:11">
      <c r="A108" s="7"/>
      <c r="B108" s="12">
        <v>41000</v>
      </c>
      <c r="C108" s="26">
        <f t="shared" si="11"/>
        <v>358888.12999999989</v>
      </c>
      <c r="D108" s="26">
        <v>-179353</v>
      </c>
      <c r="E108" s="26">
        <v>44286.69</v>
      </c>
      <c r="F108" s="26">
        <f t="shared" si="10"/>
        <v>223821.81999999989</v>
      </c>
      <c r="G108" s="26"/>
      <c r="H108" s="19"/>
      <c r="I108" s="19"/>
      <c r="J108" s="19"/>
      <c r="K108" s="19"/>
    </row>
    <row r="109" spans="1:11">
      <c r="A109" s="7"/>
      <c r="B109" s="12">
        <v>41030</v>
      </c>
      <c r="C109" s="26">
        <f t="shared" si="11"/>
        <v>223821.81999999989</v>
      </c>
      <c r="D109" s="26">
        <v>-179353</v>
      </c>
      <c r="E109" s="26">
        <v>38820.879999999997</v>
      </c>
      <c r="F109" s="26">
        <f t="shared" si="10"/>
        <v>83289.699999999895</v>
      </c>
      <c r="G109" s="26"/>
      <c r="H109" s="19"/>
      <c r="I109" s="19"/>
      <c r="J109" s="19"/>
      <c r="K109" s="19"/>
    </row>
    <row r="110" spans="1:11">
      <c r="B110" s="12">
        <v>41061</v>
      </c>
      <c r="C110" s="26">
        <f t="shared" si="11"/>
        <v>83289.699999999895</v>
      </c>
      <c r="D110" s="33">
        <v>-179353</v>
      </c>
      <c r="E110" s="36">
        <v>13802.09</v>
      </c>
      <c r="F110" s="26">
        <f t="shared" si="10"/>
        <v>-82261.210000000108</v>
      </c>
      <c r="G110" s="14"/>
      <c r="H110" s="14"/>
      <c r="I110" s="14"/>
      <c r="J110" s="14"/>
      <c r="K110" s="14"/>
    </row>
    <row r="111" spans="1:11">
      <c r="B111" s="12"/>
      <c r="C111" s="26"/>
      <c r="D111" s="27">
        <f>SUM(D99:D110)</f>
        <v>-2152236</v>
      </c>
      <c r="E111" s="27">
        <f>SUM(E99:E110)</f>
        <v>2542824.75</v>
      </c>
      <c r="F111" s="26"/>
      <c r="G111" s="14"/>
      <c r="H111" s="14"/>
      <c r="I111" s="14"/>
      <c r="J111" s="14"/>
      <c r="K111" s="14"/>
    </row>
    <row r="112" spans="1:11">
      <c r="B112" s="12"/>
      <c r="C112" s="26"/>
      <c r="D112" s="27"/>
      <c r="E112" s="27"/>
      <c r="F112" s="26"/>
      <c r="G112" s="14"/>
      <c r="H112" s="14"/>
      <c r="I112" s="14"/>
      <c r="J112" s="14"/>
      <c r="K112" s="14"/>
    </row>
    <row r="113" spans="1:11">
      <c r="C113" s="14"/>
      <c r="D113" s="14"/>
      <c r="E113" s="14"/>
      <c r="F113" s="14"/>
      <c r="G113" s="14"/>
      <c r="H113" s="14"/>
      <c r="I113" s="14"/>
      <c r="J113" s="14"/>
      <c r="K113" s="14"/>
    </row>
    <row r="114" spans="1:11">
      <c r="C114" s="14"/>
      <c r="D114" s="14"/>
      <c r="E114" s="14"/>
      <c r="F114" s="14"/>
      <c r="G114" s="14"/>
      <c r="H114" s="14"/>
      <c r="I114" s="14"/>
      <c r="J114" s="14"/>
      <c r="K114" s="14"/>
    </row>
    <row r="115" spans="1:11" ht="15.75">
      <c r="A115" s="5" t="s">
        <v>9</v>
      </c>
      <c r="C115" s="14"/>
      <c r="D115" s="14"/>
      <c r="E115" s="14"/>
      <c r="F115" s="14"/>
      <c r="G115" s="14"/>
      <c r="H115" s="14"/>
      <c r="I115" s="14"/>
      <c r="J115" s="14"/>
      <c r="K115" s="14"/>
    </row>
    <row r="116" spans="1:11" ht="15.75">
      <c r="A116" s="5" t="s">
        <v>6</v>
      </c>
      <c r="C116" s="14"/>
      <c r="D116" s="14"/>
      <c r="E116" s="14"/>
      <c r="F116" s="14"/>
      <c r="G116" s="14"/>
      <c r="H116" s="14"/>
      <c r="I116" s="14"/>
      <c r="J116" s="14"/>
      <c r="K116" s="14"/>
    </row>
    <row r="117" spans="1:11" ht="15">
      <c r="A117" s="4" t="s">
        <v>10</v>
      </c>
      <c r="C117" s="14"/>
      <c r="D117" s="14"/>
      <c r="E117" s="14"/>
      <c r="F117" s="14"/>
      <c r="G117" s="14"/>
      <c r="H117" s="14"/>
      <c r="I117" s="14"/>
      <c r="J117" s="14"/>
      <c r="K117" s="14"/>
    </row>
    <row r="118" spans="1:11" ht="15">
      <c r="A118" s="4"/>
      <c r="C118" s="14"/>
      <c r="D118" s="14"/>
      <c r="E118" s="14"/>
      <c r="F118" s="14"/>
      <c r="G118" s="14"/>
      <c r="H118" s="14"/>
      <c r="I118" s="14"/>
      <c r="J118" s="14"/>
      <c r="K118" s="14"/>
    </row>
    <row r="119" spans="1:11">
      <c r="C119" s="14"/>
      <c r="D119" s="14"/>
      <c r="E119" s="14"/>
      <c r="F119" s="14"/>
      <c r="G119" s="14"/>
      <c r="H119" s="14"/>
      <c r="I119" s="14"/>
      <c r="J119" s="14"/>
      <c r="K119" s="14"/>
    </row>
    <row r="120" spans="1:11">
      <c r="B120" s="9">
        <v>288716</v>
      </c>
      <c r="C120" s="29" t="s">
        <v>14</v>
      </c>
      <c r="D120" s="29"/>
      <c r="E120" s="29"/>
      <c r="F120" s="29"/>
      <c r="G120" s="14"/>
      <c r="H120" s="14"/>
      <c r="I120" s="14"/>
      <c r="J120" s="14"/>
      <c r="K120" s="14"/>
    </row>
    <row r="121" spans="1:11">
      <c r="B121" s="2"/>
      <c r="C121" s="11" t="s">
        <v>3</v>
      </c>
      <c r="D121" s="11" t="s">
        <v>4</v>
      </c>
      <c r="E121" s="11" t="s">
        <v>1</v>
      </c>
      <c r="F121" s="11" t="s">
        <v>5</v>
      </c>
      <c r="G121" s="14"/>
      <c r="H121" s="14"/>
      <c r="I121" s="14"/>
      <c r="J121" s="14"/>
      <c r="K121" s="14"/>
    </row>
    <row r="122" spans="1:11">
      <c r="B122" s="12">
        <v>40725</v>
      </c>
      <c r="C122" s="14">
        <v>-96855.98</v>
      </c>
      <c r="D122" s="14">
        <v>-29150.83</v>
      </c>
      <c r="E122" s="14">
        <v>0</v>
      </c>
      <c r="F122" s="26">
        <f t="shared" ref="F122:F133" si="12">C122+D122+E122</f>
        <v>-126006.81</v>
      </c>
      <c r="G122" s="14"/>
      <c r="H122" s="14"/>
      <c r="I122" s="14"/>
      <c r="J122" s="14"/>
      <c r="K122" s="14"/>
    </row>
    <row r="123" spans="1:11">
      <c r="B123" s="12">
        <v>40756</v>
      </c>
      <c r="C123" s="14">
        <f>F122</f>
        <v>-126006.81</v>
      </c>
      <c r="D123" s="14">
        <v>-29150.83</v>
      </c>
      <c r="E123" s="14">
        <v>0</v>
      </c>
      <c r="F123" s="26">
        <f t="shared" si="12"/>
        <v>-155157.64000000001</v>
      </c>
      <c r="G123" s="14"/>
      <c r="H123" s="14"/>
      <c r="I123" s="14"/>
      <c r="J123" s="14"/>
      <c r="K123" s="14"/>
    </row>
    <row r="124" spans="1:11">
      <c r="B124" s="12">
        <v>40787</v>
      </c>
      <c r="C124" s="14">
        <f t="shared" ref="C124:C133" si="13">F123</f>
        <v>-155157.64000000001</v>
      </c>
      <c r="D124" s="14">
        <v>-29150.83</v>
      </c>
      <c r="E124" s="14">
        <v>0</v>
      </c>
      <c r="F124" s="26">
        <f t="shared" si="12"/>
        <v>-184308.47000000003</v>
      </c>
      <c r="G124" s="14"/>
      <c r="H124" s="14"/>
      <c r="I124" s="14"/>
      <c r="J124" s="14"/>
      <c r="K124" s="14"/>
    </row>
    <row r="125" spans="1:11">
      <c r="B125" s="12">
        <v>40817</v>
      </c>
      <c r="C125" s="14">
        <f t="shared" si="13"/>
        <v>-184308.47000000003</v>
      </c>
      <c r="D125" s="14">
        <v>-29150.83</v>
      </c>
      <c r="E125" s="14">
        <v>0</v>
      </c>
      <c r="F125" s="26">
        <f t="shared" si="12"/>
        <v>-213459.30000000005</v>
      </c>
      <c r="G125" s="14"/>
      <c r="H125" s="14"/>
      <c r="I125" s="14"/>
      <c r="J125" s="14"/>
      <c r="K125" s="14"/>
    </row>
    <row r="126" spans="1:11">
      <c r="B126" s="12">
        <v>40848</v>
      </c>
      <c r="C126" s="14">
        <f t="shared" si="13"/>
        <v>-213459.30000000005</v>
      </c>
      <c r="D126" s="14">
        <v>-29150.83</v>
      </c>
      <c r="E126" s="14">
        <v>0</v>
      </c>
      <c r="F126" s="26">
        <f t="shared" si="12"/>
        <v>-242610.13000000006</v>
      </c>
      <c r="G126" s="14"/>
      <c r="H126" s="14"/>
      <c r="I126" s="14"/>
      <c r="J126" s="14"/>
      <c r="K126" s="14"/>
    </row>
    <row r="127" spans="1:11">
      <c r="B127" s="12">
        <v>40878</v>
      </c>
      <c r="C127" s="14">
        <f t="shared" si="13"/>
        <v>-242610.13000000006</v>
      </c>
      <c r="D127" s="14">
        <v>-29150.83</v>
      </c>
      <c r="E127" s="14">
        <v>0</v>
      </c>
      <c r="F127" s="26">
        <f t="shared" si="12"/>
        <v>-271760.96000000008</v>
      </c>
      <c r="G127" s="14"/>
      <c r="H127" s="14"/>
      <c r="I127" s="14"/>
      <c r="J127" s="14"/>
      <c r="K127" s="14"/>
    </row>
    <row r="128" spans="1:11">
      <c r="B128" s="12">
        <v>40909</v>
      </c>
      <c r="C128" s="14">
        <f t="shared" si="13"/>
        <v>-271760.96000000008</v>
      </c>
      <c r="D128" s="14">
        <v>-29150.83</v>
      </c>
      <c r="E128" s="14">
        <v>0</v>
      </c>
      <c r="F128" s="26">
        <f t="shared" si="12"/>
        <v>-300911.7900000001</v>
      </c>
      <c r="G128" s="14"/>
      <c r="H128" s="14"/>
      <c r="I128" s="14"/>
      <c r="J128" s="14"/>
      <c r="K128" s="14"/>
    </row>
    <row r="129" spans="2:11">
      <c r="B129" s="12">
        <v>40940</v>
      </c>
      <c r="C129" s="14">
        <f t="shared" si="13"/>
        <v>-300911.7900000001</v>
      </c>
      <c r="D129" s="14">
        <v>-29150.83</v>
      </c>
      <c r="E129" s="14">
        <v>0</v>
      </c>
      <c r="F129" s="26">
        <f t="shared" si="12"/>
        <v>-330062.62000000011</v>
      </c>
      <c r="G129" s="14"/>
      <c r="H129" s="14"/>
      <c r="I129" s="14"/>
      <c r="J129" s="14"/>
      <c r="K129" s="14"/>
    </row>
    <row r="130" spans="2:11">
      <c r="B130" s="12">
        <v>40969</v>
      </c>
      <c r="C130" s="14">
        <f t="shared" si="13"/>
        <v>-330062.62000000011</v>
      </c>
      <c r="D130" s="14">
        <v>-29150.83</v>
      </c>
      <c r="E130" s="14">
        <v>0</v>
      </c>
      <c r="F130" s="26">
        <f t="shared" si="12"/>
        <v>-359213.45000000013</v>
      </c>
      <c r="G130" s="14"/>
      <c r="H130" s="14"/>
      <c r="I130" s="14"/>
      <c r="J130" s="14"/>
      <c r="K130" s="14"/>
    </row>
    <row r="131" spans="2:11">
      <c r="B131" s="12">
        <v>41000</v>
      </c>
      <c r="C131" s="14">
        <f t="shared" si="13"/>
        <v>-359213.45000000013</v>
      </c>
      <c r="D131" s="14">
        <v>-29150.83</v>
      </c>
      <c r="E131" s="14">
        <v>0</v>
      </c>
      <c r="F131" s="26">
        <f t="shared" si="12"/>
        <v>-388364.28000000014</v>
      </c>
      <c r="G131" s="14"/>
      <c r="H131" s="14"/>
      <c r="I131" s="14"/>
      <c r="J131" s="14"/>
      <c r="K131" s="14"/>
    </row>
    <row r="132" spans="2:11">
      <c r="B132" s="12">
        <v>41030</v>
      </c>
      <c r="C132" s="14">
        <f t="shared" si="13"/>
        <v>-388364.28000000014</v>
      </c>
      <c r="D132" s="14">
        <v>-29150.83</v>
      </c>
      <c r="E132" s="14">
        <v>0</v>
      </c>
      <c r="F132" s="26">
        <f t="shared" si="12"/>
        <v>-417515.11000000016</v>
      </c>
    </row>
    <row r="133" spans="2:11">
      <c r="B133" s="12">
        <v>41061</v>
      </c>
      <c r="C133" s="14">
        <f t="shared" si="13"/>
        <v>-417515.11000000016</v>
      </c>
      <c r="D133" s="36">
        <v>-29150.83</v>
      </c>
      <c r="E133" s="36">
        <v>0</v>
      </c>
      <c r="F133" s="26">
        <f t="shared" si="12"/>
        <v>-446665.94000000018</v>
      </c>
    </row>
    <row r="134" spans="2:11">
      <c r="D134" s="35">
        <f>SUM(D122:D133)</f>
        <v>-349809.96000000014</v>
      </c>
      <c r="E134" s="35">
        <f>SUM(E122:E133)</f>
        <v>0</v>
      </c>
    </row>
  </sheetData>
  <phoneticPr fontId="0" type="noConversion"/>
  <pageMargins left="1" right="0.1" top="1" bottom="0.9" header="0.5" footer="0.5"/>
  <pageSetup scale="91" fitToHeight="3" orientation="portrait" r:id="rId1"/>
  <headerFooter alignWithMargins="0">
    <oddHeader xml:space="preserve">&amp;RAttachment R746-700-22-D.36-1
</oddHeader>
    <oddFooter>&amp;L&amp;F  &amp;A&amp;R Page &amp;P</oddFooter>
  </headerFooter>
  <rowBreaks count="1" manualBreakCount="1">
    <brk id="11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"/>
  <sheetViews>
    <sheetView zoomScaleNormal="100" workbookViewId="0">
      <pane ySplit="4" topLeftCell="A5" activePane="bottomLeft" state="frozen"/>
      <selection activeCell="D25" sqref="D25"/>
      <selection pane="bottomLeft" activeCell="A76" sqref="A76:XFD79"/>
    </sheetView>
  </sheetViews>
  <sheetFormatPr defaultRowHeight="12.75"/>
  <cols>
    <col min="1" max="1" width="3.85546875" customWidth="1"/>
    <col min="2" max="2" width="9.42578125" customWidth="1"/>
    <col min="3" max="3" width="1" customWidth="1"/>
    <col min="4" max="4" width="14.7109375" customWidth="1"/>
    <col min="5" max="6" width="13.7109375" customWidth="1"/>
    <col min="7" max="7" width="15.7109375" customWidth="1"/>
    <col min="8" max="8" width="16.140625" bestFit="1" customWidth="1"/>
    <col min="9" max="9" width="12.140625" customWidth="1"/>
    <col min="10" max="10" width="11.85546875" bestFit="1" customWidth="1"/>
  </cols>
  <sheetData>
    <row r="1" spans="1:12" s="3" customFormat="1" ht="15.75">
      <c r="A1" s="5" t="s">
        <v>9</v>
      </c>
    </row>
    <row r="2" spans="1:12" s="6" customFormat="1" ht="15.75">
      <c r="A2" s="5" t="s">
        <v>6</v>
      </c>
    </row>
    <row r="3" spans="1:12" s="3" customFormat="1" ht="15">
      <c r="A3" s="4" t="s">
        <v>15</v>
      </c>
    </row>
    <row r="4" spans="1:1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>
      <c r="A6" s="7"/>
      <c r="B6" s="9">
        <v>288712</v>
      </c>
      <c r="C6" s="9"/>
      <c r="D6" s="29" t="s">
        <v>11</v>
      </c>
      <c r="E6" s="29"/>
      <c r="F6" s="29"/>
      <c r="G6" s="29"/>
      <c r="H6" s="26"/>
      <c r="I6" s="19"/>
      <c r="J6" s="19"/>
      <c r="K6" s="19"/>
      <c r="L6" s="19"/>
    </row>
    <row r="7" spans="1:12">
      <c r="A7" s="7"/>
      <c r="B7" s="2"/>
      <c r="C7" s="2"/>
      <c r="D7" s="11" t="s">
        <v>3</v>
      </c>
      <c r="E7" s="11" t="s">
        <v>4</v>
      </c>
      <c r="F7" s="11" t="s">
        <v>1</v>
      </c>
      <c r="G7" s="11" t="s">
        <v>5</v>
      </c>
      <c r="H7" s="26"/>
      <c r="I7" s="19"/>
      <c r="J7" s="19"/>
      <c r="K7" s="19"/>
      <c r="L7" s="19"/>
    </row>
    <row r="8" spans="1:12">
      <c r="A8" s="7"/>
      <c r="B8" s="12">
        <v>41091</v>
      </c>
      <c r="C8" s="12"/>
      <c r="D8" s="30">
        <v>959670.14000000036</v>
      </c>
      <c r="E8" s="30">
        <v>-439779</v>
      </c>
      <c r="F8" s="30">
        <v>144534.73000000001</v>
      </c>
      <c r="G8" s="26">
        <f>D8+E8+F8</f>
        <v>664425.87000000034</v>
      </c>
      <c r="H8" s="26"/>
      <c r="I8" s="19"/>
      <c r="J8" s="19"/>
      <c r="K8" s="19"/>
      <c r="L8" s="19"/>
    </row>
    <row r="9" spans="1:12">
      <c r="A9" s="7"/>
      <c r="B9" s="12">
        <v>41122</v>
      </c>
      <c r="C9" s="12"/>
      <c r="D9" s="30">
        <f>G8</f>
        <v>664425.87000000034</v>
      </c>
      <c r="E9" s="30">
        <v>-439779</v>
      </c>
      <c r="F9" s="30">
        <v>82539.839999999997</v>
      </c>
      <c r="G9" s="26">
        <f t="shared" ref="G9:G19" si="0">D9+E9+F9</f>
        <v>307186.71000000031</v>
      </c>
      <c r="H9" s="26"/>
      <c r="I9" s="19"/>
      <c r="J9" s="19"/>
      <c r="K9" s="19"/>
      <c r="L9" s="19"/>
    </row>
    <row r="10" spans="1:12">
      <c r="A10" s="7"/>
      <c r="B10" s="12">
        <v>41153</v>
      </c>
      <c r="C10" s="12"/>
      <c r="D10" s="30">
        <f t="shared" ref="D10:D19" si="1">G9</f>
        <v>307186.71000000031</v>
      </c>
      <c r="E10" s="30">
        <v>-439779</v>
      </c>
      <c r="F10" s="30">
        <v>-3259.0899999999997</v>
      </c>
      <c r="G10" s="26">
        <f t="shared" si="0"/>
        <v>-135851.37999999968</v>
      </c>
      <c r="H10" s="26"/>
      <c r="I10" s="19"/>
      <c r="J10" s="19"/>
      <c r="K10" s="19"/>
      <c r="L10" s="19"/>
    </row>
    <row r="11" spans="1:12">
      <c r="A11" s="7"/>
      <c r="B11" s="12">
        <v>41183</v>
      </c>
      <c r="C11" s="12"/>
      <c r="D11" s="30">
        <f t="shared" si="1"/>
        <v>-135851.37999999968</v>
      </c>
      <c r="E11" s="30">
        <v>-439779</v>
      </c>
      <c r="F11" s="31">
        <v>20072.79</v>
      </c>
      <c r="G11" s="26">
        <f t="shared" si="0"/>
        <v>-555557.58999999962</v>
      </c>
      <c r="H11" s="26"/>
      <c r="I11" s="19"/>
      <c r="J11" s="19"/>
      <c r="K11" s="19"/>
      <c r="L11" s="19"/>
    </row>
    <row r="12" spans="1:12">
      <c r="A12" s="7"/>
      <c r="B12" s="12">
        <v>41214</v>
      </c>
      <c r="C12" s="12"/>
      <c r="D12" s="30">
        <f t="shared" si="1"/>
        <v>-555557.58999999962</v>
      </c>
      <c r="E12" s="30">
        <v>-439779</v>
      </c>
      <c r="F12" s="31">
        <v>1018906.68</v>
      </c>
      <c r="G12" s="26">
        <f t="shared" si="0"/>
        <v>23570.090000000433</v>
      </c>
      <c r="H12" s="26"/>
      <c r="I12" s="19"/>
      <c r="J12" s="19"/>
      <c r="K12" s="19"/>
      <c r="L12" s="19"/>
    </row>
    <row r="13" spans="1:12">
      <c r="A13" s="7"/>
      <c r="B13" s="12">
        <v>41244</v>
      </c>
      <c r="C13" s="12"/>
      <c r="D13" s="30">
        <f t="shared" si="1"/>
        <v>23570.090000000433</v>
      </c>
      <c r="E13" s="30">
        <v>-439779</v>
      </c>
      <c r="F13" s="30">
        <v>3523964.71</v>
      </c>
      <c r="G13" s="26">
        <f t="shared" si="0"/>
        <v>3107755.8000000003</v>
      </c>
      <c r="H13" s="26"/>
      <c r="I13" s="19"/>
      <c r="J13" s="19"/>
      <c r="K13" s="19"/>
      <c r="L13" s="19"/>
    </row>
    <row r="14" spans="1:12">
      <c r="A14" s="7"/>
      <c r="B14" s="12">
        <v>41275</v>
      </c>
      <c r="C14" s="12"/>
      <c r="D14" s="30">
        <f t="shared" si="1"/>
        <v>3107755.8000000003</v>
      </c>
      <c r="E14" s="30">
        <v>-439779</v>
      </c>
      <c r="F14" s="30">
        <v>-198370.03000000003</v>
      </c>
      <c r="G14" s="26">
        <f t="shared" si="0"/>
        <v>2469606.7700000005</v>
      </c>
      <c r="H14" s="26"/>
      <c r="I14" s="19"/>
      <c r="J14" s="19"/>
      <c r="K14" s="19"/>
      <c r="L14" s="19"/>
    </row>
    <row r="15" spans="1:12">
      <c r="A15" s="7"/>
      <c r="B15" s="12">
        <v>41306</v>
      </c>
      <c r="C15" s="12"/>
      <c r="D15" s="30">
        <f t="shared" si="1"/>
        <v>2469606.7700000005</v>
      </c>
      <c r="E15" s="30">
        <v>-439779</v>
      </c>
      <c r="F15" s="30">
        <v>318140.87</v>
      </c>
      <c r="G15" s="26">
        <f t="shared" si="0"/>
        <v>2347968.6400000006</v>
      </c>
      <c r="H15" s="26"/>
      <c r="I15" s="19"/>
      <c r="J15" s="19"/>
      <c r="K15" s="19"/>
      <c r="L15" s="19"/>
    </row>
    <row r="16" spans="1:12">
      <c r="A16" s="7"/>
      <c r="B16" s="12">
        <v>41334</v>
      </c>
      <c r="C16" s="12"/>
      <c r="D16" s="30">
        <f t="shared" si="1"/>
        <v>2347968.6400000006</v>
      </c>
      <c r="E16" s="30">
        <v>-439779</v>
      </c>
      <c r="F16" s="30">
        <v>38105.96</v>
      </c>
      <c r="G16" s="26">
        <f t="shared" si="0"/>
        <v>1946295.6000000006</v>
      </c>
      <c r="H16" s="26"/>
      <c r="I16" s="19"/>
      <c r="J16" s="19"/>
      <c r="K16" s="19"/>
      <c r="L16" s="19"/>
    </row>
    <row r="17" spans="1:12">
      <c r="A17" s="7"/>
      <c r="B17" s="12">
        <v>41365</v>
      </c>
      <c r="C17" s="12"/>
      <c r="D17" s="30">
        <f t="shared" si="1"/>
        <v>1946295.6000000006</v>
      </c>
      <c r="E17" s="30">
        <v>-439779</v>
      </c>
      <c r="F17" s="30">
        <v>48054.64</v>
      </c>
      <c r="G17" s="26">
        <f t="shared" si="0"/>
        <v>1554571.2400000005</v>
      </c>
      <c r="H17" s="26"/>
      <c r="I17" s="19"/>
      <c r="J17" s="19"/>
      <c r="K17" s="19"/>
      <c r="L17" s="19"/>
    </row>
    <row r="18" spans="1:12">
      <c r="A18" s="7"/>
      <c r="B18" s="12">
        <v>41395</v>
      </c>
      <c r="C18" s="12"/>
      <c r="D18" s="30">
        <f t="shared" si="1"/>
        <v>1554571.2400000005</v>
      </c>
      <c r="E18" s="30">
        <v>-439779</v>
      </c>
      <c r="F18" s="30">
        <v>137594.28</v>
      </c>
      <c r="G18" s="26">
        <f t="shared" si="0"/>
        <v>1252386.5200000005</v>
      </c>
      <c r="H18" s="26"/>
      <c r="I18" s="19"/>
      <c r="J18" s="19"/>
      <c r="K18" s="19"/>
      <c r="L18" s="19"/>
    </row>
    <row r="19" spans="1:12">
      <c r="A19" s="7"/>
      <c r="B19" s="12">
        <v>41426</v>
      </c>
      <c r="C19" s="12"/>
      <c r="D19" s="30">
        <f t="shared" si="1"/>
        <v>1252386.5200000005</v>
      </c>
      <c r="E19" s="32">
        <v>-439779</v>
      </c>
      <c r="F19" s="32">
        <v>33017.22</v>
      </c>
      <c r="G19" s="26">
        <f t="shared" si="0"/>
        <v>845624.74000000046</v>
      </c>
      <c r="H19" s="26"/>
      <c r="I19" s="19"/>
      <c r="J19" s="19"/>
      <c r="K19" s="19"/>
      <c r="L19" s="19"/>
    </row>
    <row r="20" spans="1:12">
      <c r="A20" s="7"/>
      <c r="B20" s="12"/>
      <c r="C20" s="12"/>
      <c r="D20" s="30"/>
      <c r="E20" s="34">
        <f>SUM(E8:E19)</f>
        <v>-5277348</v>
      </c>
      <c r="F20" s="34">
        <f>SUM(F8:F19)</f>
        <v>5163302.5999999996</v>
      </c>
      <c r="G20" s="26"/>
      <c r="H20" s="26"/>
      <c r="I20" s="19"/>
      <c r="J20" s="19"/>
      <c r="K20" s="19"/>
      <c r="L20" s="19"/>
    </row>
    <row r="21" spans="1:12">
      <c r="A21" s="7"/>
      <c r="B21" s="7"/>
      <c r="C21" s="7"/>
      <c r="D21" s="26"/>
      <c r="E21" s="26"/>
      <c r="F21" s="26"/>
      <c r="G21" s="26"/>
      <c r="H21" s="26"/>
      <c r="I21" s="19"/>
      <c r="J21" s="19"/>
      <c r="K21" s="19"/>
      <c r="L21" s="19"/>
    </row>
    <row r="22" spans="1:12">
      <c r="A22" s="7"/>
      <c r="B22" s="9">
        <v>288714</v>
      </c>
      <c r="C22" s="9"/>
      <c r="D22" s="29" t="s">
        <v>12</v>
      </c>
      <c r="E22" s="29"/>
      <c r="F22" s="29"/>
      <c r="G22" s="29"/>
      <c r="H22" s="26"/>
      <c r="I22" s="19"/>
      <c r="J22" s="19"/>
      <c r="K22" s="19"/>
      <c r="L22" s="19"/>
    </row>
    <row r="23" spans="1:12">
      <c r="A23" s="7"/>
      <c r="B23" s="2"/>
      <c r="C23" s="2"/>
      <c r="D23" s="11" t="s">
        <v>3</v>
      </c>
      <c r="E23" s="11" t="s">
        <v>4</v>
      </c>
      <c r="F23" s="11" t="s">
        <v>1</v>
      </c>
      <c r="G23" s="11" t="s">
        <v>5</v>
      </c>
      <c r="H23" s="26"/>
      <c r="I23" s="19"/>
      <c r="J23" s="19"/>
      <c r="K23" s="19"/>
      <c r="L23" s="19"/>
    </row>
    <row r="24" spans="1:12">
      <c r="A24" s="7"/>
      <c r="B24" s="12">
        <v>41091</v>
      </c>
      <c r="C24" s="12"/>
      <c r="D24" s="26">
        <v>-144984</v>
      </c>
      <c r="E24" s="26">
        <v>-9462</v>
      </c>
      <c r="F24" s="26">
        <v>0</v>
      </c>
      <c r="G24" s="26">
        <f>D24+E24+F24</f>
        <v>-154446</v>
      </c>
      <c r="H24" s="26"/>
      <c r="I24" s="19"/>
      <c r="J24" s="19"/>
      <c r="K24" s="19"/>
      <c r="L24" s="19"/>
    </row>
    <row r="25" spans="1:12">
      <c r="A25" s="7"/>
      <c r="B25" s="12">
        <v>41122</v>
      </c>
      <c r="C25" s="12"/>
      <c r="D25" s="26">
        <f>G24</f>
        <v>-154446</v>
      </c>
      <c r="E25" s="26">
        <v>-9462</v>
      </c>
      <c r="F25" s="26">
        <v>0</v>
      </c>
      <c r="G25" s="26">
        <f t="shared" ref="G25:G35" si="2">D25+E25+F25</f>
        <v>-163908</v>
      </c>
      <c r="H25" s="26"/>
      <c r="I25" s="19"/>
      <c r="J25" s="19"/>
      <c r="K25" s="19"/>
      <c r="L25" s="19"/>
    </row>
    <row r="26" spans="1:12">
      <c r="A26" s="7"/>
      <c r="B26" s="12">
        <v>41153</v>
      </c>
      <c r="C26" s="12"/>
      <c r="D26" s="26">
        <f t="shared" ref="D26:D35" si="3">G25</f>
        <v>-163908</v>
      </c>
      <c r="E26" s="26">
        <v>-9462</v>
      </c>
      <c r="F26" s="26">
        <v>0</v>
      </c>
      <c r="G26" s="26">
        <f t="shared" si="2"/>
        <v>-173370</v>
      </c>
      <c r="H26" s="26"/>
      <c r="I26" s="19"/>
      <c r="J26" s="19"/>
      <c r="K26" s="19"/>
      <c r="L26" s="19"/>
    </row>
    <row r="27" spans="1:12">
      <c r="A27" s="7"/>
      <c r="B27" s="12">
        <v>41183</v>
      </c>
      <c r="C27" s="12"/>
      <c r="D27" s="26">
        <f t="shared" si="3"/>
        <v>-173370</v>
      </c>
      <c r="E27" s="26">
        <v>-9462</v>
      </c>
      <c r="F27" s="26">
        <v>0</v>
      </c>
      <c r="G27" s="26">
        <f t="shared" si="2"/>
        <v>-182832</v>
      </c>
      <c r="H27" s="26"/>
      <c r="I27" s="19"/>
      <c r="J27" s="19"/>
      <c r="K27" s="19"/>
      <c r="L27" s="19"/>
    </row>
    <row r="28" spans="1:12">
      <c r="A28" s="7"/>
      <c r="B28" s="12">
        <v>41214</v>
      </c>
      <c r="C28" s="12"/>
      <c r="D28" s="26">
        <f t="shared" si="3"/>
        <v>-182832</v>
      </c>
      <c r="E28" s="26">
        <v>-9462</v>
      </c>
      <c r="F28" s="26">
        <v>0</v>
      </c>
      <c r="G28" s="26">
        <f t="shared" si="2"/>
        <v>-192294</v>
      </c>
      <c r="H28" s="26"/>
      <c r="I28" s="19"/>
      <c r="J28" s="19"/>
      <c r="K28" s="19"/>
      <c r="L28" s="19"/>
    </row>
    <row r="29" spans="1:12">
      <c r="A29" s="7"/>
      <c r="B29" s="12">
        <v>41244</v>
      </c>
      <c r="C29" s="12"/>
      <c r="D29" s="26">
        <f t="shared" si="3"/>
        <v>-192294</v>
      </c>
      <c r="E29" s="26">
        <v>-9462</v>
      </c>
      <c r="F29" s="26">
        <v>0</v>
      </c>
      <c r="G29" s="26">
        <f t="shared" si="2"/>
        <v>-201756</v>
      </c>
      <c r="H29" s="26"/>
      <c r="I29" s="19"/>
      <c r="J29" s="19"/>
      <c r="K29" s="19"/>
      <c r="L29" s="19"/>
    </row>
    <row r="30" spans="1:12">
      <c r="A30" s="7"/>
      <c r="B30" s="12">
        <v>41275</v>
      </c>
      <c r="C30" s="12"/>
      <c r="D30" s="26">
        <f t="shared" si="3"/>
        <v>-201756</v>
      </c>
      <c r="E30" s="26">
        <v>-9462</v>
      </c>
      <c r="F30" s="26">
        <v>0</v>
      </c>
      <c r="G30" s="26">
        <f t="shared" si="2"/>
        <v>-211218</v>
      </c>
      <c r="H30" s="26"/>
      <c r="I30" s="19"/>
      <c r="J30" s="19"/>
      <c r="K30" s="19"/>
      <c r="L30" s="19"/>
    </row>
    <row r="31" spans="1:12">
      <c r="A31" s="7"/>
      <c r="B31" s="12">
        <v>41306</v>
      </c>
      <c r="C31" s="12"/>
      <c r="D31" s="26">
        <f t="shared" si="3"/>
        <v>-211218</v>
      </c>
      <c r="E31" s="26">
        <v>-9462</v>
      </c>
      <c r="F31" s="26">
        <v>0</v>
      </c>
      <c r="G31" s="26">
        <f t="shared" si="2"/>
        <v>-220680</v>
      </c>
      <c r="H31" s="26"/>
      <c r="I31" s="19"/>
      <c r="J31" s="19"/>
      <c r="K31" s="19"/>
      <c r="L31" s="19"/>
    </row>
    <row r="32" spans="1:12">
      <c r="A32" s="7"/>
      <c r="B32" s="12">
        <v>41334</v>
      </c>
      <c r="C32" s="12"/>
      <c r="D32" s="26">
        <f t="shared" si="3"/>
        <v>-220680</v>
      </c>
      <c r="E32" s="26">
        <v>-9462</v>
      </c>
      <c r="F32" s="26">
        <v>0</v>
      </c>
      <c r="G32" s="26">
        <f t="shared" si="2"/>
        <v>-230142</v>
      </c>
      <c r="H32" s="26"/>
      <c r="I32" s="19"/>
      <c r="J32" s="19"/>
      <c r="K32" s="19"/>
      <c r="L32" s="19"/>
    </row>
    <row r="33" spans="1:12">
      <c r="A33" s="7"/>
      <c r="B33" s="12">
        <v>41365</v>
      </c>
      <c r="C33" s="12"/>
      <c r="D33" s="26">
        <f t="shared" si="3"/>
        <v>-230142</v>
      </c>
      <c r="E33" s="26">
        <v>-9462</v>
      </c>
      <c r="F33" s="26">
        <v>0</v>
      </c>
      <c r="G33" s="26">
        <f t="shared" si="2"/>
        <v>-239604</v>
      </c>
      <c r="H33" s="26"/>
      <c r="I33" s="19"/>
      <c r="J33" s="19"/>
      <c r="K33" s="19"/>
      <c r="L33" s="19"/>
    </row>
    <row r="34" spans="1:12">
      <c r="A34" s="7"/>
      <c r="B34" s="12">
        <v>41395</v>
      </c>
      <c r="C34" s="12"/>
      <c r="D34" s="26">
        <f t="shared" si="3"/>
        <v>-239604</v>
      </c>
      <c r="E34" s="26">
        <v>-9462</v>
      </c>
      <c r="F34" s="26">
        <v>0</v>
      </c>
      <c r="G34" s="26">
        <f t="shared" si="2"/>
        <v>-249066</v>
      </c>
      <c r="H34" s="26"/>
      <c r="I34" s="19"/>
      <c r="J34" s="19"/>
      <c r="K34" s="19"/>
      <c r="L34" s="19"/>
    </row>
    <row r="35" spans="1:12">
      <c r="A35" s="7"/>
      <c r="B35" s="12">
        <v>41426</v>
      </c>
      <c r="C35" s="12"/>
      <c r="D35" s="26">
        <f t="shared" si="3"/>
        <v>-249066</v>
      </c>
      <c r="E35" s="33">
        <v>-9462</v>
      </c>
      <c r="F35" s="33">
        <v>0</v>
      </c>
      <c r="G35" s="26">
        <f t="shared" si="2"/>
        <v>-258528</v>
      </c>
      <c r="H35" s="26"/>
      <c r="I35" s="19"/>
      <c r="J35" s="19"/>
      <c r="K35" s="19"/>
      <c r="L35" s="19"/>
    </row>
    <row r="36" spans="1:12">
      <c r="A36" s="7"/>
      <c r="B36" s="12"/>
      <c r="C36" s="12"/>
      <c r="D36" s="26"/>
      <c r="E36" s="34">
        <f>SUM(E24:E35)</f>
        <v>-113544</v>
      </c>
      <c r="F36" s="26">
        <f>SUM(F24:F35)</f>
        <v>0</v>
      </c>
      <c r="G36" s="26"/>
      <c r="H36" s="26"/>
      <c r="I36" s="19"/>
      <c r="J36" s="19"/>
      <c r="K36" s="19"/>
      <c r="L36" s="19"/>
    </row>
    <row r="37" spans="1:12">
      <c r="A37" s="7"/>
      <c r="B37" s="7"/>
      <c r="C37" s="7"/>
      <c r="D37" s="26"/>
      <c r="E37" s="26"/>
      <c r="F37" s="26"/>
      <c r="G37" s="26"/>
      <c r="H37" s="26"/>
      <c r="I37" s="19"/>
      <c r="J37" s="19"/>
      <c r="K37" s="19"/>
      <c r="L37" s="19"/>
    </row>
    <row r="38" spans="1:12">
      <c r="A38" s="7"/>
      <c r="B38" s="9">
        <v>288715</v>
      </c>
      <c r="C38" s="9"/>
      <c r="D38" s="29" t="s">
        <v>13</v>
      </c>
      <c r="E38" s="29"/>
      <c r="F38" s="29"/>
      <c r="G38" s="29"/>
      <c r="H38" s="26"/>
      <c r="I38" s="19"/>
      <c r="J38" s="19"/>
      <c r="K38" s="19"/>
      <c r="L38" s="19"/>
    </row>
    <row r="39" spans="1:12">
      <c r="A39" s="7"/>
      <c r="B39" s="2"/>
      <c r="C39" s="2"/>
      <c r="D39" s="11" t="s">
        <v>3</v>
      </c>
      <c r="E39" s="11" t="s">
        <v>4</v>
      </c>
      <c r="F39" s="11" t="s">
        <v>1</v>
      </c>
      <c r="G39" s="11" t="s">
        <v>5</v>
      </c>
      <c r="H39" s="26"/>
      <c r="I39" s="19"/>
      <c r="J39" s="19"/>
      <c r="K39" s="19"/>
      <c r="L39" s="19"/>
    </row>
    <row r="40" spans="1:12">
      <c r="A40" s="7"/>
      <c r="B40" s="12">
        <v>41091</v>
      </c>
      <c r="C40" s="12"/>
      <c r="D40" s="26">
        <v>-82261</v>
      </c>
      <c r="E40" s="26">
        <v>-179353</v>
      </c>
      <c r="F40" s="26">
        <v>-1434.32</v>
      </c>
      <c r="G40" s="26">
        <f t="shared" ref="G40:G51" si="4">D40+E40+F40</f>
        <v>-263048.32000000001</v>
      </c>
      <c r="H40" s="26"/>
      <c r="I40" s="19"/>
      <c r="J40" s="19"/>
      <c r="K40" s="19"/>
      <c r="L40" s="19"/>
    </row>
    <row r="41" spans="1:12">
      <c r="A41" s="7"/>
      <c r="B41" s="12">
        <v>41122</v>
      </c>
      <c r="C41" s="12"/>
      <c r="D41" s="26">
        <f>G40</f>
        <v>-263048.32000000001</v>
      </c>
      <c r="E41" s="26">
        <v>-179353</v>
      </c>
      <c r="F41" s="26">
        <v>92.05</v>
      </c>
      <c r="G41" s="26">
        <f t="shared" si="4"/>
        <v>-442309.27</v>
      </c>
      <c r="H41" s="26"/>
      <c r="I41" s="19"/>
      <c r="J41" s="19"/>
      <c r="K41" s="19"/>
      <c r="L41" s="19"/>
    </row>
    <row r="42" spans="1:12">
      <c r="A42" s="7"/>
      <c r="B42" s="12">
        <v>41153</v>
      </c>
      <c r="C42" s="12"/>
      <c r="D42" s="26">
        <f t="shared" ref="D42:D51" si="5">G41</f>
        <v>-442309.27</v>
      </c>
      <c r="E42" s="26">
        <v>-179353</v>
      </c>
      <c r="F42" s="26">
        <v>-483.83</v>
      </c>
      <c r="G42" s="26">
        <f t="shared" si="4"/>
        <v>-622146.1</v>
      </c>
      <c r="H42" s="26"/>
      <c r="I42" s="19"/>
      <c r="J42" s="19"/>
      <c r="K42" s="19"/>
      <c r="L42" s="19"/>
    </row>
    <row r="43" spans="1:12">
      <c r="A43" s="7"/>
      <c r="B43" s="12">
        <v>41183</v>
      </c>
      <c r="C43" s="12"/>
      <c r="D43" s="26">
        <f t="shared" si="5"/>
        <v>-622146.1</v>
      </c>
      <c r="E43" s="26">
        <v>-179353</v>
      </c>
      <c r="F43" s="26">
        <v>0</v>
      </c>
      <c r="G43" s="26">
        <f t="shared" si="4"/>
        <v>-801499.1</v>
      </c>
      <c r="H43" s="26"/>
      <c r="I43" s="19"/>
      <c r="J43" s="19"/>
      <c r="K43" s="19"/>
      <c r="L43" s="19"/>
    </row>
    <row r="44" spans="1:12">
      <c r="A44" s="7"/>
      <c r="B44" s="12">
        <v>41214</v>
      </c>
      <c r="C44" s="12"/>
      <c r="D44" s="26">
        <f t="shared" si="5"/>
        <v>-801499.1</v>
      </c>
      <c r="E44" s="26">
        <v>-179353</v>
      </c>
      <c r="F44" s="26">
        <v>548076.76</v>
      </c>
      <c r="G44" s="26">
        <f t="shared" si="4"/>
        <v>-432775.33999999997</v>
      </c>
      <c r="H44" s="26"/>
      <c r="I44" s="19"/>
      <c r="J44" s="19"/>
      <c r="K44" s="19"/>
      <c r="L44" s="19"/>
    </row>
    <row r="45" spans="1:12">
      <c r="A45" s="7"/>
      <c r="B45" s="12">
        <v>41244</v>
      </c>
      <c r="C45" s="12"/>
      <c r="D45" s="26">
        <f t="shared" si="5"/>
        <v>-432775.33999999997</v>
      </c>
      <c r="E45" s="26">
        <v>-179353</v>
      </c>
      <c r="F45" s="26">
        <v>64497.67</v>
      </c>
      <c r="G45" s="26">
        <f t="shared" si="4"/>
        <v>-547630.66999999993</v>
      </c>
      <c r="H45" s="26"/>
      <c r="I45" s="19"/>
      <c r="J45" s="19"/>
      <c r="K45" s="19"/>
      <c r="L45" s="19"/>
    </row>
    <row r="46" spans="1:12">
      <c r="A46" s="7"/>
      <c r="B46" s="12">
        <v>41275</v>
      </c>
      <c r="C46" s="12"/>
      <c r="D46" s="26">
        <f t="shared" si="5"/>
        <v>-547630.66999999993</v>
      </c>
      <c r="E46" s="26">
        <v>-179353</v>
      </c>
      <c r="F46" s="26">
        <v>-1430.48</v>
      </c>
      <c r="G46" s="26">
        <f t="shared" si="4"/>
        <v>-728414.14999999991</v>
      </c>
      <c r="H46" s="26"/>
      <c r="I46" s="19"/>
      <c r="J46" s="19"/>
      <c r="K46" s="19"/>
      <c r="L46" s="19"/>
    </row>
    <row r="47" spans="1:12">
      <c r="A47" s="7"/>
      <c r="B47" s="12">
        <v>41306</v>
      </c>
      <c r="C47" s="12"/>
      <c r="D47" s="26">
        <f t="shared" si="5"/>
        <v>-728414.14999999991</v>
      </c>
      <c r="E47" s="26">
        <v>-179353</v>
      </c>
      <c r="F47" s="26">
        <v>205.77999999999997</v>
      </c>
      <c r="G47" s="26">
        <f t="shared" si="4"/>
        <v>-907561.36999999988</v>
      </c>
      <c r="H47" s="26"/>
      <c r="I47" s="19"/>
      <c r="J47" s="19"/>
      <c r="K47" s="19"/>
      <c r="L47" s="19"/>
    </row>
    <row r="48" spans="1:12">
      <c r="A48" s="7"/>
      <c r="B48" s="12">
        <v>41334</v>
      </c>
      <c r="C48" s="12"/>
      <c r="D48" s="26">
        <f t="shared" si="5"/>
        <v>-907561.36999999988</v>
      </c>
      <c r="E48" s="26">
        <v>-179353</v>
      </c>
      <c r="F48" s="26">
        <v>0</v>
      </c>
      <c r="G48" s="26">
        <f t="shared" si="4"/>
        <v>-1086914.3699999999</v>
      </c>
      <c r="H48" s="26"/>
      <c r="I48" s="19"/>
      <c r="J48" s="19"/>
      <c r="K48" s="19"/>
      <c r="L48" s="19"/>
    </row>
    <row r="49" spans="1:12">
      <c r="A49" s="7"/>
      <c r="B49" s="12">
        <v>41365</v>
      </c>
      <c r="C49" s="12"/>
      <c r="D49" s="26">
        <f t="shared" si="5"/>
        <v>-1086914.3699999999</v>
      </c>
      <c r="E49" s="26">
        <v>-179353</v>
      </c>
      <c r="F49" s="26">
        <v>0</v>
      </c>
      <c r="G49" s="26">
        <f t="shared" si="4"/>
        <v>-1266267.3699999999</v>
      </c>
      <c r="H49" s="26"/>
      <c r="I49" s="19"/>
      <c r="J49" s="19"/>
      <c r="K49" s="19"/>
      <c r="L49" s="19"/>
    </row>
    <row r="50" spans="1:12">
      <c r="A50" s="7"/>
      <c r="B50" s="12">
        <v>41395</v>
      </c>
      <c r="C50" s="12"/>
      <c r="D50" s="26">
        <f t="shared" si="5"/>
        <v>-1266267.3699999999</v>
      </c>
      <c r="E50" s="26">
        <v>-179353</v>
      </c>
      <c r="F50" s="26">
        <v>20708.650000000001</v>
      </c>
      <c r="G50" s="26">
        <f t="shared" si="4"/>
        <v>-1424911.72</v>
      </c>
      <c r="H50" s="26"/>
      <c r="I50" s="19"/>
      <c r="J50" s="19"/>
      <c r="K50" s="19"/>
      <c r="L50" s="19"/>
    </row>
    <row r="51" spans="1:12">
      <c r="B51" s="12">
        <v>41426</v>
      </c>
      <c r="C51" s="12"/>
      <c r="D51" s="26">
        <f t="shared" si="5"/>
        <v>-1424911.72</v>
      </c>
      <c r="E51" s="33">
        <v>-179353</v>
      </c>
      <c r="F51" s="36">
        <v>-10.29</v>
      </c>
      <c r="G51" s="26">
        <f t="shared" si="4"/>
        <v>-1604275.01</v>
      </c>
      <c r="H51" s="14"/>
      <c r="I51" s="14"/>
      <c r="J51" s="14"/>
      <c r="K51" s="14"/>
      <c r="L51" s="14"/>
    </row>
    <row r="52" spans="1:12">
      <c r="B52" s="12"/>
      <c r="C52" s="12"/>
      <c r="D52" s="26"/>
      <c r="E52" s="34">
        <f>SUM(E40:E51)</f>
        <v>-2152236</v>
      </c>
      <c r="F52" s="34">
        <f>SUM(F40:F51)</f>
        <v>630221.99000000011</v>
      </c>
      <c r="G52" s="26"/>
      <c r="H52" s="14"/>
      <c r="I52" s="14"/>
      <c r="J52" s="14"/>
      <c r="K52" s="14"/>
      <c r="L52" s="14"/>
    </row>
    <row r="53" spans="1:12">
      <c r="D53" s="14"/>
      <c r="E53" s="14"/>
      <c r="F53" s="14"/>
      <c r="G53" s="14"/>
      <c r="H53" s="14"/>
      <c r="I53" s="14"/>
      <c r="J53" s="14"/>
      <c r="K53" s="14"/>
      <c r="L53" s="14"/>
    </row>
    <row r="54" spans="1:12" ht="15.75">
      <c r="A54" s="5" t="s">
        <v>9</v>
      </c>
      <c r="D54" s="14"/>
      <c r="E54" s="14"/>
      <c r="F54" s="14"/>
      <c r="G54" s="14"/>
      <c r="H54" s="14"/>
      <c r="I54" s="14"/>
      <c r="J54" s="14"/>
      <c r="K54" s="14"/>
      <c r="L54" s="14"/>
    </row>
    <row r="55" spans="1:12" ht="15.75">
      <c r="A55" s="5" t="s">
        <v>6</v>
      </c>
      <c r="D55" s="14"/>
      <c r="E55" s="14"/>
      <c r="F55" s="14"/>
      <c r="G55" s="14"/>
      <c r="H55" s="14"/>
      <c r="I55" s="14"/>
      <c r="J55" s="14"/>
      <c r="K55" s="14"/>
      <c r="L55" s="14"/>
    </row>
    <row r="56" spans="1:12" ht="15">
      <c r="A56" s="4" t="s">
        <v>15</v>
      </c>
      <c r="D56" s="14"/>
      <c r="E56" s="14"/>
      <c r="F56" s="14"/>
      <c r="G56" s="14"/>
      <c r="H56" s="14"/>
      <c r="I56" s="14"/>
      <c r="J56" s="14"/>
      <c r="K56" s="14"/>
      <c r="L56" s="14"/>
    </row>
    <row r="57" spans="1:12">
      <c r="D57" s="14"/>
      <c r="E57" s="14"/>
      <c r="F57" s="14"/>
      <c r="G57" s="14"/>
      <c r="H57" s="14"/>
      <c r="I57" s="14"/>
      <c r="J57" s="14"/>
      <c r="K57" s="14"/>
      <c r="L57" s="14"/>
    </row>
    <row r="58" spans="1:12">
      <c r="D58" s="14"/>
      <c r="E58" s="14"/>
      <c r="F58" s="14"/>
      <c r="G58" s="14"/>
      <c r="H58" s="14"/>
      <c r="I58" s="14"/>
      <c r="J58" s="14"/>
      <c r="K58" s="14"/>
      <c r="L58" s="14"/>
    </row>
    <row r="59" spans="1:12">
      <c r="B59" s="9">
        <v>288716</v>
      </c>
      <c r="C59" s="9"/>
      <c r="D59" s="29" t="s">
        <v>14</v>
      </c>
      <c r="E59" s="29"/>
      <c r="F59" s="29"/>
      <c r="G59" s="29"/>
      <c r="H59" s="14"/>
      <c r="I59" s="14"/>
      <c r="J59" s="14"/>
      <c r="K59" s="14"/>
      <c r="L59" s="14"/>
    </row>
    <row r="60" spans="1:12">
      <c r="B60" s="2"/>
      <c r="C60" s="2"/>
      <c r="D60" s="11" t="s">
        <v>3</v>
      </c>
      <c r="E60" s="11" t="s">
        <v>4</v>
      </c>
      <c r="F60" s="11" t="s">
        <v>1</v>
      </c>
      <c r="G60" s="11" t="s">
        <v>5</v>
      </c>
      <c r="H60" s="14"/>
      <c r="I60" s="14"/>
      <c r="J60" s="14"/>
      <c r="K60" s="14"/>
      <c r="L60" s="14"/>
    </row>
    <row r="61" spans="1:12">
      <c r="B61" s="12">
        <v>41091</v>
      </c>
      <c r="C61" s="12"/>
      <c r="D61" s="14">
        <v>-446666</v>
      </c>
      <c r="E61" s="14">
        <v>-29150.83</v>
      </c>
      <c r="F61" s="14">
        <v>0</v>
      </c>
      <c r="G61" s="26">
        <f t="shared" ref="G61:G72" si="6">D61+E61+F61</f>
        <v>-475816.83</v>
      </c>
      <c r="H61" s="14"/>
      <c r="I61" s="14"/>
      <c r="J61" s="14"/>
      <c r="K61" s="14"/>
      <c r="L61" s="14"/>
    </row>
    <row r="62" spans="1:12">
      <c r="B62" s="12">
        <v>41122</v>
      </c>
      <c r="C62" s="12"/>
      <c r="D62" s="14">
        <f>G61</f>
        <v>-475816.83</v>
      </c>
      <c r="E62" s="14">
        <v>-29150.83</v>
      </c>
      <c r="F62" s="14">
        <v>0</v>
      </c>
      <c r="G62" s="26">
        <f t="shared" si="6"/>
        <v>-504967.66000000003</v>
      </c>
      <c r="H62" s="14"/>
      <c r="I62" s="14"/>
      <c r="J62" s="14"/>
      <c r="K62" s="14"/>
      <c r="L62" s="14"/>
    </row>
    <row r="63" spans="1:12">
      <c r="B63" s="12">
        <v>41153</v>
      </c>
      <c r="C63" s="12"/>
      <c r="D63" s="14">
        <f t="shared" ref="D63:D72" si="7">G62</f>
        <v>-504967.66000000003</v>
      </c>
      <c r="E63" s="14">
        <v>-29150.83</v>
      </c>
      <c r="F63" s="14">
        <v>0</v>
      </c>
      <c r="G63" s="26">
        <f t="shared" si="6"/>
        <v>-534118.49</v>
      </c>
      <c r="H63" s="14"/>
      <c r="I63" s="14"/>
      <c r="J63" s="14"/>
      <c r="K63" s="14"/>
      <c r="L63" s="14"/>
    </row>
    <row r="64" spans="1:12">
      <c r="B64" s="12">
        <v>41183</v>
      </c>
      <c r="C64" s="12"/>
      <c r="D64" s="14">
        <f t="shared" si="7"/>
        <v>-534118.49</v>
      </c>
      <c r="E64" s="14">
        <v>-29150.83</v>
      </c>
      <c r="F64" s="14">
        <v>0</v>
      </c>
      <c r="G64" s="26">
        <f t="shared" si="6"/>
        <v>-563269.31999999995</v>
      </c>
      <c r="H64" s="14"/>
      <c r="I64" s="14"/>
      <c r="J64" s="14"/>
      <c r="K64" s="14"/>
      <c r="L64" s="14"/>
    </row>
    <row r="65" spans="1:12">
      <c r="B65" s="12">
        <v>41214</v>
      </c>
      <c r="C65" s="12"/>
      <c r="D65" s="14">
        <f t="shared" si="7"/>
        <v>-563269.31999999995</v>
      </c>
      <c r="E65" s="14">
        <v>-29150.83</v>
      </c>
      <c r="F65" s="14">
        <v>0</v>
      </c>
      <c r="G65" s="26">
        <f t="shared" si="6"/>
        <v>-592420.14999999991</v>
      </c>
      <c r="H65" s="14"/>
      <c r="I65" s="14"/>
      <c r="J65" s="14"/>
      <c r="K65" s="14"/>
      <c r="L65" s="14"/>
    </row>
    <row r="66" spans="1:12">
      <c r="B66" s="12">
        <v>41244</v>
      </c>
      <c r="C66" s="12"/>
      <c r="D66" s="14">
        <f t="shared" si="7"/>
        <v>-592420.14999999991</v>
      </c>
      <c r="E66" s="14">
        <v>-29150.83</v>
      </c>
      <c r="F66" s="14">
        <v>0</v>
      </c>
      <c r="G66" s="26">
        <f t="shared" si="6"/>
        <v>-621570.97999999986</v>
      </c>
      <c r="H66" s="14"/>
      <c r="I66" s="14"/>
      <c r="J66" s="14"/>
      <c r="K66" s="14"/>
      <c r="L66" s="14"/>
    </row>
    <row r="67" spans="1:12">
      <c r="B67" s="12">
        <v>41275</v>
      </c>
      <c r="C67" s="12"/>
      <c r="D67" s="14">
        <f t="shared" si="7"/>
        <v>-621570.97999999986</v>
      </c>
      <c r="E67" s="14">
        <v>-29150.83</v>
      </c>
      <c r="F67" s="14">
        <v>0</v>
      </c>
      <c r="G67" s="26">
        <f t="shared" si="6"/>
        <v>-650721.80999999982</v>
      </c>
      <c r="H67" s="14"/>
      <c r="I67" s="14"/>
      <c r="J67" s="14"/>
      <c r="K67" s="14"/>
      <c r="L67" s="14"/>
    </row>
    <row r="68" spans="1:12">
      <c r="B68" s="12">
        <v>41306</v>
      </c>
      <c r="C68" s="12"/>
      <c r="D68" s="14">
        <f t="shared" si="7"/>
        <v>-650721.80999999982</v>
      </c>
      <c r="E68" s="14">
        <v>-29150.83</v>
      </c>
      <c r="F68" s="14">
        <v>0</v>
      </c>
      <c r="G68" s="26">
        <f t="shared" si="6"/>
        <v>-679872.63999999978</v>
      </c>
      <c r="H68" s="14"/>
      <c r="I68" s="14"/>
      <c r="J68" s="14"/>
      <c r="K68" s="14"/>
      <c r="L68" s="14"/>
    </row>
    <row r="69" spans="1:12">
      <c r="B69" s="12">
        <v>41334</v>
      </c>
      <c r="C69" s="12"/>
      <c r="D69" s="14">
        <f t="shared" si="7"/>
        <v>-679872.63999999978</v>
      </c>
      <c r="E69" s="14">
        <v>-29150.83</v>
      </c>
      <c r="F69" s="14">
        <v>0</v>
      </c>
      <c r="G69" s="26">
        <f t="shared" si="6"/>
        <v>-709023.46999999974</v>
      </c>
      <c r="H69" s="14"/>
      <c r="I69" s="14"/>
      <c r="J69" s="14"/>
      <c r="K69" s="14"/>
      <c r="L69" s="14"/>
    </row>
    <row r="70" spans="1:12">
      <c r="B70" s="12">
        <v>41365</v>
      </c>
      <c r="C70" s="12"/>
      <c r="D70" s="14">
        <f t="shared" si="7"/>
        <v>-709023.46999999974</v>
      </c>
      <c r="E70" s="14">
        <v>-29150.83</v>
      </c>
      <c r="F70" s="14">
        <v>0</v>
      </c>
      <c r="G70" s="26">
        <f t="shared" si="6"/>
        <v>-738174.2999999997</v>
      </c>
      <c r="H70" s="14"/>
      <c r="I70" s="14"/>
      <c r="J70" s="14"/>
      <c r="K70" s="14"/>
      <c r="L70" s="14"/>
    </row>
    <row r="71" spans="1:12">
      <c r="B71" s="12">
        <v>41395</v>
      </c>
      <c r="C71" s="12"/>
      <c r="D71" s="14">
        <f t="shared" si="7"/>
        <v>-738174.2999999997</v>
      </c>
      <c r="E71" s="14">
        <v>-29150.83</v>
      </c>
      <c r="F71" s="14">
        <v>0</v>
      </c>
      <c r="G71" s="26">
        <f t="shared" si="6"/>
        <v>-767325.12999999966</v>
      </c>
    </row>
    <row r="72" spans="1:12">
      <c r="B72" s="12">
        <v>41426</v>
      </c>
      <c r="C72" s="12"/>
      <c r="D72" s="14">
        <f t="shared" si="7"/>
        <v>-767325.12999999966</v>
      </c>
      <c r="E72" s="36">
        <v>-29150.83</v>
      </c>
      <c r="F72" s="36">
        <v>0</v>
      </c>
      <c r="G72" s="26">
        <f t="shared" si="6"/>
        <v>-796475.95999999961</v>
      </c>
    </row>
    <row r="73" spans="1:12">
      <c r="E73" s="34">
        <f>SUM(E61:E72)</f>
        <v>-349809.96000000014</v>
      </c>
      <c r="F73" s="26">
        <f>SUM(F61:F72)</f>
        <v>0</v>
      </c>
    </row>
    <row r="76" spans="1:12" ht="15.75">
      <c r="A76" s="5"/>
    </row>
    <row r="77" spans="1:12" ht="15.75">
      <c r="A77" s="5"/>
    </row>
    <row r="78" spans="1:12" ht="15">
      <c r="A78" s="4"/>
    </row>
  </sheetData>
  <pageMargins left="1" right="0.1" top="1" bottom="0.9" header="0.5" footer="0.5"/>
  <pageSetup fitToHeight="2" orientation="portrait" r:id="rId1"/>
  <headerFooter scaleWithDoc="0" alignWithMargins="0">
    <oddHeader>&amp;RAttachment R746-700-22-D.36-1</oddHeader>
    <oddFooter xml:space="preserve">&amp;L&amp;"Arial,Regular"&amp;F  Tab - &amp;A&amp;RPage &amp;P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Historical YE 6-2012</vt:lpstr>
      <vt:lpstr>Base YE 6-2013</vt:lpstr>
    </vt:vector>
  </TitlesOfParts>
  <Company>PacifiCorp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Pacificorp</dc:creator>
  <cp:lastModifiedBy>laurieharris</cp:lastModifiedBy>
  <cp:lastPrinted>2013-12-06T21:33:05Z</cp:lastPrinted>
  <dcterms:created xsi:type="dcterms:W3CDTF">2000-09-29T23:34:00Z</dcterms:created>
  <dcterms:modified xsi:type="dcterms:W3CDTF">2014-01-16T18:32:18Z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